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broeren\Desktop\"/>
    </mc:Choice>
  </mc:AlternateContent>
  <bookViews>
    <workbookView xWindow="0" yWindow="0" windowWidth="21930" windowHeight="8930" tabRatio="524" firstSheet="3" activeTab="3"/>
  </bookViews>
  <sheets>
    <sheet name="User Guide" sheetId="5" r:id="rId1"/>
    <sheet name="Case Summary" sheetId="3" r:id="rId2"/>
    <sheet name="Facility Information" sheetId="1" r:id="rId3"/>
    <sheet name="Case Tracking Sheet" sheetId="2" r:id="rId4"/>
    <sheet name="Outbreak Details" sheetId="4" state="hidden" r:id="rId5"/>
  </sheets>
  <definedNames>
    <definedName name="_xlnm._FilterDatabase" localSheetId="3" hidden="1">'Case Tracking Sheet'!$A$2:$LH$28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2" l="1"/>
  <c r="W7" i="2"/>
  <c r="V9" i="2"/>
  <c r="W9" i="2"/>
  <c r="V10" i="2"/>
  <c r="W10" i="2"/>
  <c r="V11" i="2"/>
  <c r="W11" i="2"/>
  <c r="V12" i="2"/>
  <c r="W12" i="2"/>
  <c r="V13" i="2"/>
  <c r="W13" i="2"/>
  <c r="V14" i="2"/>
  <c r="W14" i="2"/>
  <c r="V15" i="2"/>
  <c r="W15" i="2"/>
  <c r="V16" i="2"/>
  <c r="W16" i="2"/>
  <c r="V17" i="2"/>
  <c r="W17" i="2"/>
  <c r="V18" i="2"/>
  <c r="W18" i="2"/>
  <c r="V19" i="2"/>
  <c r="W19" i="2"/>
  <c r="V20" i="2"/>
  <c r="W20" i="2"/>
  <c r="V21" i="2"/>
  <c r="W21" i="2"/>
  <c r="V22" i="2"/>
  <c r="W22" i="2"/>
  <c r="V23" i="2"/>
  <c r="W23" i="2"/>
  <c r="V24" i="2"/>
  <c r="W24" i="2"/>
  <c r="V25" i="2"/>
  <c r="W25" i="2"/>
  <c r="V26" i="2"/>
  <c r="W26" i="2"/>
  <c r="V27" i="2"/>
  <c r="W27" i="2"/>
  <c r="V28" i="2"/>
  <c r="W28" i="2"/>
  <c r="V29" i="2"/>
  <c r="W29" i="2"/>
  <c r="V30" i="2"/>
  <c r="W30" i="2"/>
  <c r="V31" i="2"/>
  <c r="W31" i="2"/>
  <c r="V32" i="2"/>
  <c r="W32" i="2"/>
  <c r="V33" i="2"/>
  <c r="W33" i="2"/>
  <c r="V34" i="2"/>
  <c r="W34" i="2"/>
  <c r="V35" i="2"/>
  <c r="W35" i="2"/>
  <c r="V36" i="2"/>
  <c r="W36" i="2"/>
  <c r="V37" i="2"/>
  <c r="W37" i="2"/>
  <c r="V38" i="2"/>
  <c r="W38" i="2"/>
  <c r="V39" i="2"/>
  <c r="W39" i="2"/>
  <c r="V40" i="2"/>
  <c r="W40" i="2"/>
  <c r="V41" i="2"/>
  <c r="W41" i="2"/>
  <c r="V42" i="2"/>
  <c r="W42" i="2"/>
  <c r="V43" i="2"/>
  <c r="W43" i="2"/>
  <c r="V44" i="2"/>
  <c r="W44" i="2"/>
  <c r="V45" i="2"/>
  <c r="W45" i="2"/>
  <c r="V46" i="2"/>
  <c r="W46" i="2"/>
  <c r="V47" i="2"/>
  <c r="W47" i="2"/>
  <c r="V48" i="2"/>
  <c r="W48" i="2"/>
  <c r="V49" i="2"/>
  <c r="W49" i="2"/>
  <c r="V50" i="2"/>
  <c r="W50" i="2"/>
  <c r="V51" i="2"/>
  <c r="W51" i="2"/>
  <c r="V52" i="2"/>
  <c r="W52" i="2"/>
  <c r="V53" i="2"/>
  <c r="W53" i="2"/>
  <c r="V54" i="2"/>
  <c r="W54" i="2"/>
  <c r="V55" i="2"/>
  <c r="W55" i="2"/>
  <c r="V56" i="2"/>
  <c r="W56" i="2"/>
  <c r="V57" i="2"/>
  <c r="W57" i="2"/>
  <c r="V58" i="2"/>
  <c r="W58" i="2"/>
  <c r="V59" i="2"/>
  <c r="W59" i="2"/>
  <c r="V60" i="2"/>
  <c r="W60" i="2"/>
  <c r="V61" i="2"/>
  <c r="W61" i="2"/>
  <c r="V62" i="2"/>
  <c r="W62" i="2"/>
  <c r="V63" i="2"/>
  <c r="W63" i="2"/>
  <c r="V64" i="2"/>
  <c r="W64" i="2"/>
  <c r="V65" i="2"/>
  <c r="W65" i="2"/>
  <c r="V66" i="2"/>
  <c r="W66" i="2"/>
  <c r="V67" i="2"/>
  <c r="W67" i="2"/>
  <c r="V68" i="2"/>
  <c r="W68" i="2"/>
  <c r="V69" i="2"/>
  <c r="W69" i="2"/>
  <c r="V70" i="2"/>
  <c r="W70" i="2"/>
  <c r="V71" i="2"/>
  <c r="W71" i="2"/>
  <c r="V72" i="2"/>
  <c r="W72" i="2"/>
  <c r="V73" i="2"/>
  <c r="W73" i="2"/>
  <c r="V74" i="2"/>
  <c r="W74" i="2"/>
  <c r="V75" i="2"/>
  <c r="W75" i="2"/>
  <c r="V76" i="2"/>
  <c r="W76" i="2"/>
  <c r="V77" i="2"/>
  <c r="W77" i="2"/>
  <c r="V78" i="2"/>
  <c r="W78" i="2"/>
  <c r="V79" i="2"/>
  <c r="W79" i="2"/>
  <c r="V80" i="2"/>
  <c r="W80" i="2"/>
  <c r="V81" i="2"/>
  <c r="W81" i="2"/>
  <c r="V82" i="2"/>
  <c r="W82" i="2"/>
  <c r="V83" i="2"/>
  <c r="W83" i="2"/>
  <c r="V84" i="2"/>
  <c r="W84" i="2"/>
  <c r="V85" i="2"/>
  <c r="W85" i="2"/>
  <c r="V86" i="2"/>
  <c r="W86" i="2"/>
  <c r="V87" i="2"/>
  <c r="W87" i="2"/>
  <c r="V88" i="2"/>
  <c r="W88" i="2"/>
  <c r="V89" i="2"/>
  <c r="W89" i="2"/>
  <c r="V90" i="2"/>
  <c r="W90" i="2"/>
  <c r="V91" i="2"/>
  <c r="W91" i="2"/>
  <c r="V92" i="2"/>
  <c r="W92" i="2"/>
  <c r="V93" i="2"/>
  <c r="W93" i="2"/>
  <c r="V94" i="2"/>
  <c r="W94" i="2"/>
  <c r="V95" i="2"/>
  <c r="W95" i="2"/>
  <c r="V96" i="2"/>
  <c r="W96" i="2"/>
  <c r="V97" i="2"/>
  <c r="W97" i="2"/>
  <c r="V98" i="2"/>
  <c r="W98" i="2"/>
  <c r="V99" i="2"/>
  <c r="W99" i="2"/>
  <c r="V100" i="2"/>
  <c r="W100" i="2"/>
  <c r="V101" i="2"/>
  <c r="W101" i="2"/>
  <c r="V102" i="2"/>
  <c r="W102" i="2"/>
  <c r="V103" i="2"/>
  <c r="W103" i="2"/>
  <c r="V104" i="2"/>
  <c r="W104" i="2"/>
  <c r="V105" i="2"/>
  <c r="W105" i="2"/>
  <c r="V106" i="2"/>
  <c r="W106" i="2"/>
  <c r="V107" i="2"/>
  <c r="W107" i="2"/>
  <c r="V108" i="2"/>
  <c r="W108" i="2"/>
  <c r="V109" i="2"/>
  <c r="W109" i="2"/>
  <c r="V110" i="2"/>
  <c r="W110" i="2"/>
  <c r="V111" i="2"/>
  <c r="W111" i="2"/>
  <c r="V112" i="2"/>
  <c r="W112" i="2"/>
  <c r="V113" i="2"/>
  <c r="W113" i="2"/>
  <c r="V114" i="2"/>
  <c r="W114" i="2"/>
  <c r="V115" i="2"/>
  <c r="W115" i="2"/>
  <c r="V116" i="2"/>
  <c r="W116" i="2"/>
  <c r="V117" i="2"/>
  <c r="W117" i="2"/>
  <c r="V118" i="2"/>
  <c r="W118" i="2"/>
  <c r="V119" i="2"/>
  <c r="W119" i="2"/>
  <c r="V120" i="2"/>
  <c r="W120" i="2"/>
  <c r="V121" i="2"/>
  <c r="W121" i="2"/>
  <c r="V122" i="2"/>
  <c r="W122" i="2"/>
  <c r="V123" i="2"/>
  <c r="W123" i="2"/>
  <c r="V124" i="2"/>
  <c r="W124" i="2"/>
  <c r="V125" i="2"/>
  <c r="W125" i="2"/>
  <c r="V126" i="2"/>
  <c r="W126" i="2"/>
  <c r="V127" i="2"/>
  <c r="W127" i="2"/>
  <c r="V128" i="2"/>
  <c r="W128" i="2"/>
  <c r="V129" i="2"/>
  <c r="W129" i="2"/>
  <c r="V130" i="2"/>
  <c r="W130" i="2"/>
  <c r="V131" i="2"/>
  <c r="W131" i="2"/>
  <c r="V132" i="2"/>
  <c r="W132" i="2"/>
  <c r="V133" i="2"/>
  <c r="W133" i="2"/>
  <c r="V134" i="2"/>
  <c r="W134" i="2"/>
  <c r="V135" i="2"/>
  <c r="W135" i="2"/>
  <c r="V136" i="2"/>
  <c r="W136" i="2"/>
  <c r="V137" i="2"/>
  <c r="W137" i="2"/>
  <c r="V138" i="2"/>
  <c r="W138" i="2"/>
  <c r="V139" i="2"/>
  <c r="W139" i="2"/>
  <c r="V140" i="2"/>
  <c r="W140" i="2"/>
  <c r="V141" i="2"/>
  <c r="W141" i="2"/>
  <c r="V142" i="2"/>
  <c r="W142" i="2"/>
  <c r="V143" i="2"/>
  <c r="W143" i="2"/>
  <c r="V144" i="2"/>
  <c r="W144" i="2"/>
  <c r="V145" i="2"/>
  <c r="W145" i="2"/>
  <c r="V146" i="2"/>
  <c r="W146" i="2"/>
  <c r="V147" i="2"/>
  <c r="W147" i="2"/>
  <c r="V148" i="2"/>
  <c r="W148" i="2"/>
  <c r="V149" i="2"/>
  <c r="W149" i="2"/>
  <c r="V150" i="2"/>
  <c r="W150" i="2"/>
  <c r="V151" i="2"/>
  <c r="W151" i="2"/>
  <c r="V152" i="2"/>
  <c r="W152" i="2"/>
  <c r="V153" i="2"/>
  <c r="W153" i="2"/>
  <c r="V154" i="2"/>
  <c r="W154" i="2"/>
  <c r="V155" i="2"/>
  <c r="W155" i="2"/>
  <c r="V156" i="2"/>
  <c r="W156" i="2"/>
  <c r="V157" i="2"/>
  <c r="W157" i="2"/>
  <c r="V158" i="2"/>
  <c r="W158" i="2"/>
  <c r="V159" i="2"/>
  <c r="W159" i="2"/>
  <c r="V160" i="2"/>
  <c r="W160" i="2"/>
  <c r="V161" i="2"/>
  <c r="W161" i="2"/>
  <c r="V162" i="2"/>
  <c r="W162" i="2"/>
  <c r="V163" i="2"/>
  <c r="W163" i="2"/>
  <c r="V164" i="2"/>
  <c r="W164" i="2"/>
  <c r="V165" i="2"/>
  <c r="W165" i="2"/>
  <c r="V166" i="2"/>
  <c r="W166" i="2"/>
  <c r="V167" i="2"/>
  <c r="W167" i="2"/>
  <c r="V168" i="2"/>
  <c r="W168" i="2"/>
  <c r="V169" i="2"/>
  <c r="W169" i="2"/>
  <c r="V170" i="2"/>
  <c r="W170" i="2"/>
  <c r="V171" i="2"/>
  <c r="W171" i="2"/>
  <c r="V172" i="2"/>
  <c r="W172" i="2"/>
  <c r="V173" i="2"/>
  <c r="W173" i="2"/>
  <c r="V174" i="2"/>
  <c r="W174" i="2"/>
  <c r="V175" i="2"/>
  <c r="W175" i="2"/>
  <c r="V176" i="2"/>
  <c r="W176" i="2"/>
  <c r="V177" i="2"/>
  <c r="W177" i="2"/>
  <c r="V178" i="2"/>
  <c r="W178" i="2"/>
  <c r="V179" i="2"/>
  <c r="W179" i="2"/>
  <c r="V180" i="2"/>
  <c r="W180" i="2"/>
  <c r="V181" i="2"/>
  <c r="W181" i="2"/>
  <c r="V182" i="2"/>
  <c r="W182" i="2"/>
  <c r="V183" i="2"/>
  <c r="W183" i="2"/>
  <c r="V184" i="2"/>
  <c r="W184" i="2"/>
  <c r="V185" i="2"/>
  <c r="W185" i="2"/>
  <c r="V186" i="2"/>
  <c r="W186" i="2"/>
  <c r="V187" i="2"/>
  <c r="W187" i="2"/>
  <c r="V188" i="2"/>
  <c r="W188" i="2"/>
  <c r="V189" i="2"/>
  <c r="W189" i="2"/>
  <c r="V190" i="2"/>
  <c r="W190" i="2"/>
  <c r="V191" i="2"/>
  <c r="W191" i="2"/>
  <c r="V192" i="2"/>
  <c r="W192" i="2"/>
  <c r="V193" i="2"/>
  <c r="W193" i="2"/>
  <c r="V194" i="2"/>
  <c r="W194" i="2"/>
  <c r="V195" i="2"/>
  <c r="W195" i="2"/>
  <c r="V196" i="2"/>
  <c r="W196" i="2"/>
  <c r="V197" i="2"/>
  <c r="W197" i="2"/>
  <c r="V198" i="2"/>
  <c r="W198" i="2"/>
  <c r="V199" i="2"/>
  <c r="W199" i="2"/>
  <c r="V200" i="2"/>
  <c r="W200" i="2"/>
  <c r="V201" i="2"/>
  <c r="W201" i="2"/>
  <c r="V202" i="2"/>
  <c r="W202" i="2"/>
  <c r="V203" i="2"/>
  <c r="W203" i="2"/>
  <c r="V204" i="2"/>
  <c r="W204" i="2"/>
  <c r="V205" i="2"/>
  <c r="W205" i="2"/>
  <c r="V206" i="2"/>
  <c r="W206" i="2"/>
  <c r="V207" i="2"/>
  <c r="W207" i="2"/>
  <c r="V208" i="2"/>
  <c r="W208" i="2"/>
  <c r="V209" i="2"/>
  <c r="W209" i="2"/>
  <c r="V210" i="2"/>
  <c r="W210" i="2"/>
  <c r="V211" i="2"/>
  <c r="W211" i="2"/>
  <c r="V212" i="2"/>
  <c r="W212" i="2"/>
  <c r="V213" i="2"/>
  <c r="W213" i="2"/>
  <c r="V214" i="2"/>
  <c r="W214" i="2"/>
  <c r="V215" i="2"/>
  <c r="W215" i="2"/>
  <c r="V216" i="2"/>
  <c r="W216" i="2"/>
  <c r="V217" i="2"/>
  <c r="W217" i="2"/>
  <c r="V218" i="2"/>
  <c r="W218" i="2"/>
  <c r="V219" i="2"/>
  <c r="W219" i="2"/>
  <c r="V220" i="2"/>
  <c r="W220" i="2"/>
  <c r="V221" i="2"/>
  <c r="W221" i="2"/>
  <c r="V222" i="2"/>
  <c r="W222" i="2"/>
  <c r="V223" i="2"/>
  <c r="W223" i="2"/>
  <c r="V224" i="2"/>
  <c r="W224" i="2"/>
  <c r="V225" i="2"/>
  <c r="W225" i="2"/>
  <c r="V226" i="2"/>
  <c r="W226" i="2"/>
  <c r="V227" i="2"/>
  <c r="W227" i="2"/>
  <c r="V228" i="2"/>
  <c r="W228" i="2"/>
  <c r="V229" i="2"/>
  <c r="W229" i="2"/>
  <c r="V230" i="2"/>
  <c r="W230" i="2"/>
  <c r="V231" i="2"/>
  <c r="W231" i="2"/>
  <c r="V232" i="2"/>
  <c r="W232" i="2"/>
  <c r="V233" i="2"/>
  <c r="W233" i="2"/>
  <c r="V234" i="2"/>
  <c r="W234" i="2"/>
  <c r="V235" i="2"/>
  <c r="W235" i="2"/>
  <c r="V236" i="2"/>
  <c r="W236" i="2"/>
  <c r="V237" i="2"/>
  <c r="W237" i="2"/>
  <c r="V238" i="2"/>
  <c r="W238" i="2"/>
  <c r="V239" i="2"/>
  <c r="W239" i="2"/>
  <c r="V240" i="2"/>
  <c r="W240" i="2"/>
  <c r="V241" i="2"/>
  <c r="W241" i="2"/>
  <c r="V242" i="2"/>
  <c r="W242" i="2"/>
  <c r="V243" i="2"/>
  <c r="W243" i="2"/>
  <c r="V244" i="2"/>
  <c r="W244" i="2"/>
  <c r="V245" i="2"/>
  <c r="W245" i="2"/>
  <c r="V246" i="2"/>
  <c r="W246" i="2"/>
  <c r="V247" i="2"/>
  <c r="W247" i="2"/>
  <c r="V248" i="2"/>
  <c r="W248" i="2"/>
  <c r="V249" i="2"/>
  <c r="W249" i="2"/>
  <c r="V250" i="2"/>
  <c r="W250" i="2"/>
  <c r="V251" i="2"/>
  <c r="W251" i="2"/>
  <c r="V252" i="2"/>
  <c r="W252" i="2"/>
  <c r="V253" i="2"/>
  <c r="W253" i="2"/>
  <c r="V254" i="2"/>
  <c r="W254" i="2"/>
  <c r="V255" i="2"/>
  <c r="W255" i="2"/>
  <c r="V256" i="2"/>
  <c r="W256" i="2"/>
  <c r="V257" i="2"/>
  <c r="W257" i="2"/>
  <c r="V258" i="2"/>
  <c r="W258" i="2"/>
  <c r="V259" i="2"/>
  <c r="W259" i="2"/>
  <c r="V260" i="2"/>
  <c r="W260" i="2"/>
  <c r="V261" i="2"/>
  <c r="W261" i="2"/>
  <c r="V262" i="2"/>
  <c r="W262" i="2"/>
  <c r="V263" i="2"/>
  <c r="W263" i="2"/>
  <c r="V264" i="2"/>
  <c r="W264" i="2"/>
  <c r="V265" i="2"/>
  <c r="W265" i="2"/>
  <c r="V266" i="2"/>
  <c r="W266" i="2"/>
  <c r="V267" i="2"/>
  <c r="W267" i="2"/>
  <c r="V268" i="2"/>
  <c r="W268" i="2"/>
  <c r="V269" i="2"/>
  <c r="W269" i="2"/>
  <c r="V270" i="2"/>
  <c r="W270" i="2"/>
  <c r="V271" i="2"/>
  <c r="W271" i="2"/>
  <c r="V272" i="2"/>
  <c r="W272" i="2"/>
  <c r="V273" i="2"/>
  <c r="W273" i="2"/>
  <c r="V274" i="2"/>
  <c r="W274" i="2"/>
  <c r="V275" i="2"/>
  <c r="W275" i="2"/>
  <c r="V276" i="2"/>
  <c r="W276" i="2"/>
  <c r="V277" i="2"/>
  <c r="W277" i="2"/>
  <c r="V278" i="2"/>
  <c r="W278" i="2"/>
  <c r="V279" i="2"/>
  <c r="W279" i="2"/>
  <c r="V280" i="2"/>
  <c r="W280" i="2"/>
  <c r="V281" i="2"/>
  <c r="W281" i="2"/>
  <c r="V282" i="2"/>
  <c r="W282" i="2"/>
  <c r="V283" i="2"/>
  <c r="W283" i="2"/>
  <c r="V284" i="2"/>
  <c r="W284" i="2"/>
  <c r="V285" i="2"/>
  <c r="W285" i="2"/>
  <c r="V286" i="2"/>
  <c r="W286" i="2"/>
  <c r="V287" i="2"/>
  <c r="W287" i="2"/>
  <c r="V288" i="2"/>
  <c r="W288" i="2"/>
  <c r="V289" i="2"/>
  <c r="W289" i="2"/>
  <c r="V290" i="2"/>
  <c r="W290" i="2"/>
  <c r="V291" i="2"/>
  <c r="W291" i="2"/>
  <c r="V292" i="2"/>
  <c r="W292" i="2"/>
  <c r="V293" i="2"/>
  <c r="W293" i="2"/>
  <c r="V294" i="2"/>
  <c r="W294" i="2"/>
  <c r="V295" i="2"/>
  <c r="W295" i="2"/>
  <c r="V296" i="2"/>
  <c r="W296" i="2"/>
  <c r="V297" i="2"/>
  <c r="W297" i="2"/>
  <c r="V298" i="2"/>
  <c r="W298" i="2"/>
  <c r="V299" i="2"/>
  <c r="W299" i="2"/>
  <c r="V300" i="2"/>
  <c r="W300" i="2"/>
  <c r="V301" i="2"/>
  <c r="W301" i="2"/>
  <c r="V302" i="2"/>
  <c r="W302" i="2"/>
  <c r="V303" i="2"/>
  <c r="W303" i="2"/>
  <c r="V304" i="2"/>
  <c r="W304" i="2"/>
  <c r="V305" i="2"/>
  <c r="W305" i="2"/>
  <c r="V306" i="2"/>
  <c r="W306" i="2"/>
  <c r="V307" i="2"/>
  <c r="W307" i="2"/>
  <c r="V308" i="2"/>
  <c r="W308" i="2"/>
  <c r="V309" i="2"/>
  <c r="W309" i="2"/>
  <c r="V310" i="2"/>
  <c r="W310" i="2"/>
  <c r="V311" i="2"/>
  <c r="W311" i="2"/>
  <c r="V312" i="2"/>
  <c r="W312" i="2"/>
  <c r="V313" i="2"/>
  <c r="W313" i="2"/>
  <c r="V314" i="2"/>
  <c r="W314" i="2"/>
  <c r="V315" i="2"/>
  <c r="W315" i="2"/>
  <c r="V316" i="2"/>
  <c r="W316" i="2"/>
  <c r="V317" i="2"/>
  <c r="W317" i="2"/>
  <c r="V318" i="2"/>
  <c r="W318" i="2"/>
  <c r="V319" i="2"/>
  <c r="W319" i="2"/>
  <c r="V320" i="2"/>
  <c r="W320" i="2"/>
  <c r="V321" i="2"/>
  <c r="W321" i="2"/>
  <c r="V322" i="2"/>
  <c r="W322" i="2"/>
  <c r="V323" i="2"/>
  <c r="W323" i="2"/>
  <c r="V324" i="2"/>
  <c r="W324" i="2"/>
  <c r="V325" i="2"/>
  <c r="W325" i="2"/>
  <c r="V326" i="2"/>
  <c r="W326" i="2"/>
  <c r="V327" i="2"/>
  <c r="W327" i="2"/>
  <c r="V328" i="2"/>
  <c r="W328" i="2"/>
  <c r="V329" i="2"/>
  <c r="W329" i="2"/>
  <c r="V330" i="2"/>
  <c r="W330" i="2"/>
  <c r="V331" i="2"/>
  <c r="W331" i="2"/>
  <c r="V332" i="2"/>
  <c r="W332" i="2"/>
  <c r="V333" i="2"/>
  <c r="W333" i="2"/>
  <c r="V334" i="2"/>
  <c r="W334" i="2"/>
  <c r="V335" i="2"/>
  <c r="W335" i="2"/>
  <c r="V336" i="2"/>
  <c r="W336" i="2"/>
  <c r="V337" i="2"/>
  <c r="W337" i="2"/>
  <c r="V338" i="2"/>
  <c r="W338" i="2"/>
  <c r="V339" i="2"/>
  <c r="W339" i="2"/>
  <c r="V340" i="2"/>
  <c r="W340" i="2"/>
  <c r="V341" i="2"/>
  <c r="W341" i="2"/>
  <c r="V342" i="2"/>
  <c r="W342" i="2"/>
  <c r="V343" i="2"/>
  <c r="W343" i="2"/>
  <c r="V344" i="2"/>
  <c r="W344" i="2"/>
  <c r="V345" i="2"/>
  <c r="W345" i="2"/>
  <c r="V346" i="2"/>
  <c r="W346" i="2"/>
  <c r="V347" i="2"/>
  <c r="W347" i="2"/>
  <c r="V348" i="2"/>
  <c r="W348" i="2"/>
  <c r="V349" i="2"/>
  <c r="W349" i="2"/>
  <c r="V350" i="2"/>
  <c r="W350" i="2"/>
  <c r="V351" i="2"/>
  <c r="W351" i="2"/>
  <c r="V352" i="2"/>
  <c r="W352" i="2"/>
  <c r="V353" i="2"/>
  <c r="W353" i="2"/>
  <c r="V354" i="2"/>
  <c r="W354" i="2"/>
  <c r="V355" i="2"/>
  <c r="W355" i="2"/>
  <c r="V356" i="2"/>
  <c r="W356" i="2"/>
  <c r="V357" i="2"/>
  <c r="W357" i="2"/>
  <c r="V358" i="2"/>
  <c r="W358" i="2"/>
  <c r="V359" i="2"/>
  <c r="W359" i="2"/>
  <c r="V360" i="2"/>
  <c r="W360" i="2"/>
  <c r="V361" i="2"/>
  <c r="W361" i="2"/>
  <c r="V362" i="2"/>
  <c r="W362" i="2"/>
  <c r="V363" i="2"/>
  <c r="W363" i="2"/>
  <c r="V364" i="2"/>
  <c r="W364" i="2"/>
  <c r="V365" i="2"/>
  <c r="W365" i="2"/>
  <c r="V366" i="2"/>
  <c r="W366" i="2"/>
  <c r="V367" i="2"/>
  <c r="W367" i="2"/>
  <c r="V368" i="2"/>
  <c r="W368" i="2"/>
  <c r="V369" i="2"/>
  <c r="W369" i="2"/>
  <c r="V370" i="2"/>
  <c r="W370" i="2"/>
  <c r="V371" i="2"/>
  <c r="W371" i="2"/>
  <c r="V372" i="2"/>
  <c r="W372" i="2"/>
  <c r="V373" i="2"/>
  <c r="W373" i="2"/>
  <c r="V374" i="2"/>
  <c r="W374" i="2"/>
  <c r="V375" i="2"/>
  <c r="W375" i="2"/>
  <c r="V376" i="2"/>
  <c r="W376" i="2"/>
  <c r="V377" i="2"/>
  <c r="W377" i="2"/>
  <c r="V378" i="2"/>
  <c r="W378" i="2"/>
  <c r="V379" i="2"/>
  <c r="W379" i="2"/>
  <c r="W380" i="2"/>
  <c r="W381" i="2"/>
  <c r="W382" i="2"/>
  <c r="W383" i="2"/>
  <c r="W384" i="2"/>
  <c r="W385" i="2"/>
  <c r="W386" i="2"/>
  <c r="W387" i="2"/>
  <c r="W388" i="2"/>
  <c r="W389" i="2"/>
  <c r="W390" i="2"/>
  <c r="W391" i="2"/>
  <c r="W392" i="2"/>
  <c r="W393" i="2"/>
  <c r="W394" i="2"/>
  <c r="W395" i="2"/>
  <c r="W396" i="2"/>
  <c r="W397" i="2"/>
  <c r="W398" i="2"/>
  <c r="W399" i="2"/>
  <c r="W400" i="2"/>
  <c r="W401" i="2"/>
  <c r="V6" i="2"/>
  <c r="W6" i="2"/>
  <c r="V8" i="2"/>
  <c r="W8" i="2"/>
  <c r="V4" i="2"/>
  <c r="W4" i="2"/>
  <c r="V5" i="2"/>
  <c r="W5" i="2"/>
  <c r="V3" i="2"/>
  <c r="W3" i="2"/>
  <c r="D18" i="3"/>
  <c r="J18" i="3"/>
  <c r="F27" i="3"/>
  <c r="I18" i="3"/>
  <c r="C18" i="3"/>
  <c r="I8" i="3"/>
  <c r="F8" i="3"/>
  <c r="E8" i="3"/>
  <c r="C8" i="3"/>
  <c r="G27" i="3"/>
  <c r="J8" i="3"/>
  <c r="D8" i="3"/>
  <c r="I27" i="3"/>
  <c r="H27" i="3"/>
  <c r="A2" i="3"/>
  <c r="L18" i="3"/>
  <c r="K18" i="3"/>
  <c r="F18" i="3"/>
  <c r="E18" i="3"/>
  <c r="K8" i="3"/>
  <c r="L8" i="3"/>
  <c r="C3" i="4"/>
</calcChain>
</file>

<file path=xl/comments1.xml><?xml version="1.0" encoding="utf-8"?>
<comments xmlns="http://schemas.openxmlformats.org/spreadsheetml/2006/main">
  <authors>
    <author>Reid, Angela</author>
  </authors>
  <commentList>
    <comment ref="B22" authorId="0" shapeId="0">
      <text>
        <r>
          <rPr>
            <sz val="10"/>
            <color indexed="81"/>
            <rFont val="Tahoma"/>
            <family val="2"/>
          </rPr>
          <t xml:space="preserve">Refers to number of long term care facility residents living in facility. Note: If you have multiple levels of care within your facility (i.e both assisted and long term care) the number of residents should be restricted to individuals living in the long term care portion only.
</t>
        </r>
      </text>
    </comment>
    <comment ref="C22" authorId="0" shapeId="0">
      <text>
        <r>
          <rPr>
            <sz val="10"/>
            <color indexed="81"/>
            <rFont val="Tahoma"/>
            <family val="2"/>
          </rPr>
          <t xml:space="preserve">Total # of long term care facility staff should be the number of full-time, part-time, and casual paid staff working in the facility. Staff should be included in the total if the facility considers them to be available for work (i.e., they are regularly scheduled or could be called in). The total number of staff includes staff with direct contact with residents. It includes staff with indirect contact with residents, i.e., administrative and non-patient care staff. It includes staff contracted for services such as housekeeping, laundry, dietary services, food services, and personal services who work regularly (2-3 times/week). It includes practicum students. It excludes volunteers and visitors. Note: If you have multiple levels of care within your facility (i.e both assisted and long term care) the number of staff should be restricted to individuals associated with the long term care portion only.
</t>
        </r>
      </text>
    </comment>
  </commentList>
</comments>
</file>

<file path=xl/comments2.xml><?xml version="1.0" encoding="utf-8"?>
<comments xmlns="http://schemas.openxmlformats.org/spreadsheetml/2006/main">
  <authors>
    <author>Griffiths, Allison</author>
    <author>Reid, Angela</author>
    <author>Nwosu, Andrea</author>
  </authors>
  <commentList>
    <comment ref="A2" authorId="0" shapeId="0">
      <text>
        <r>
          <rPr>
            <sz val="9"/>
            <color indexed="81"/>
            <rFont val="Tahoma"/>
            <family val="2"/>
          </rPr>
          <t>This is the intial date when the client information was first entered into this spreadsheet. Please do not update this field after intial entry.</t>
        </r>
      </text>
    </comment>
    <comment ref="D2" authorId="0" shapeId="0">
      <text>
        <r>
          <rPr>
            <sz val="9"/>
            <color indexed="81"/>
            <rFont val="Tahoma"/>
            <family val="2"/>
          </rPr>
          <t xml:space="preserve"> If cell is red, this means the same PHN has already be entered.</t>
        </r>
      </text>
    </comment>
    <comment ref="P2" authorId="1" shapeId="0">
      <text>
        <r>
          <rPr>
            <sz val="10"/>
            <color indexed="81"/>
            <rFont val="Tahoma"/>
            <family val="2"/>
          </rPr>
          <t>If no lab sample submitted, Date Tested can remain blank.</t>
        </r>
        <r>
          <rPr>
            <sz val="9"/>
            <color indexed="81"/>
            <rFont val="Tahoma"/>
            <family val="2"/>
          </rPr>
          <t xml:space="preserve">
</t>
        </r>
      </text>
    </comment>
    <comment ref="Q2" authorId="1" shapeId="0">
      <text>
        <r>
          <rPr>
            <sz val="10"/>
            <color indexed="81"/>
            <rFont val="Tahoma"/>
            <family val="2"/>
          </rPr>
          <t>If no lab sample submitted, test type can remain blank.</t>
        </r>
        <r>
          <rPr>
            <sz val="9"/>
            <color indexed="81"/>
            <rFont val="Tahoma"/>
            <family val="2"/>
          </rPr>
          <t xml:space="preserve">
</t>
        </r>
      </text>
    </comment>
    <comment ref="R2" authorId="2" shapeId="0">
      <text>
        <r>
          <rPr>
            <sz val="10"/>
            <color indexed="81"/>
            <rFont val="Tahoma"/>
            <family val="2"/>
          </rPr>
          <t>If an individual is positive for 2 different respiratory pathogens please select coinfection and use the comments to mark down which two respiratory viruses.</t>
        </r>
      </text>
    </comment>
    <comment ref="V2" authorId="0" shapeId="0">
      <text>
        <r>
          <rPr>
            <sz val="9"/>
            <color indexed="81"/>
            <rFont val="Tahoma"/>
            <family val="2"/>
          </rPr>
          <t xml:space="preserve">This field is calculated using episode date: earliest of symptom onset date and test date.
</t>
        </r>
        <r>
          <rPr>
            <b/>
            <sz val="9"/>
            <color indexed="81"/>
            <rFont val="Tahoma"/>
            <family val="2"/>
          </rPr>
          <t>Isolation may need to be extended. Refer to provincial guidelines and/or contact your local CD program if you require information about end of isolation date.</t>
        </r>
      </text>
    </comment>
    <comment ref="W2" authorId="0" shapeId="0">
      <text>
        <r>
          <rPr>
            <sz val="9"/>
            <color indexed="81"/>
            <rFont val="Tahoma"/>
            <family val="2"/>
          </rPr>
          <t>Based on Minimum End of Isolation field. Status may be inaccurate if case requires extended isolation.</t>
        </r>
      </text>
    </comment>
    <comment ref="Y2" authorId="0" shapeId="0">
      <text>
        <r>
          <rPr>
            <sz val="9"/>
            <color indexed="81"/>
            <rFont val="Tahoma"/>
            <family val="2"/>
          </rPr>
          <t>This field tracks if a resident or patient was ever admitted to hospital.</t>
        </r>
        <r>
          <rPr>
            <b/>
            <sz val="9"/>
            <color indexed="81"/>
            <rFont val="Tahoma"/>
            <family val="2"/>
          </rPr>
          <t xml:space="preserve"> Do not change from </t>
        </r>
        <r>
          <rPr>
            <b/>
            <sz val="9"/>
            <color indexed="81"/>
            <rFont val="Tahoma"/>
            <charset val="1"/>
          </rPr>
          <t>"Yes" to "No" when discharged.</t>
        </r>
      </text>
    </comment>
    <comment ref="AB2" authorId="2" shapeId="0">
      <text>
        <r>
          <rPr>
            <sz val="10"/>
            <color indexed="81"/>
            <rFont val="Tahoma"/>
            <family val="2"/>
          </rPr>
          <t xml:space="preserve">Add date when new information is added or updated for a case. </t>
        </r>
        <r>
          <rPr>
            <sz val="9"/>
            <color indexed="81"/>
            <rFont val="Tahoma"/>
            <family val="2"/>
          </rPr>
          <t xml:space="preserve">
</t>
        </r>
      </text>
    </comment>
    <comment ref="AC2" authorId="2" shapeId="0">
      <text>
        <r>
          <rPr>
            <sz val="10"/>
            <color indexed="81"/>
            <rFont val="Tahoma"/>
            <family val="2"/>
          </rPr>
          <t>Use the comment field to note which fields were updated. 
Eg. Updated symptoms and deceased outcome.</t>
        </r>
      </text>
    </comment>
  </commentList>
</comments>
</file>

<file path=xl/comments3.xml><?xml version="1.0" encoding="utf-8"?>
<comments xmlns="http://schemas.openxmlformats.org/spreadsheetml/2006/main">
  <authors>
    <author>Nwosu, Andrea</author>
  </authors>
  <commentList>
    <comment ref="B7" authorId="0" shapeId="0">
      <text>
        <r>
          <rPr>
            <b/>
            <sz val="9"/>
            <color indexed="81"/>
            <rFont val="Tahoma"/>
            <family val="2"/>
          </rPr>
          <t>Nwosu, Andrea:</t>
        </r>
        <r>
          <rPr>
            <sz val="9"/>
            <color indexed="81"/>
            <rFont val="Tahoma"/>
            <family val="2"/>
          </rPr>
          <t xml:space="preserve">
Date outbreak criteria were met</t>
        </r>
      </text>
    </comment>
  </commentList>
</comments>
</file>

<file path=xl/sharedStrings.xml><?xml version="1.0" encoding="utf-8"?>
<sst xmlns="http://schemas.openxmlformats.org/spreadsheetml/2006/main" count="124" uniqueCount="72">
  <si>
    <t>f</t>
  </si>
  <si>
    <t>Influenza Summary</t>
  </si>
  <si>
    <t>COVID Summary</t>
  </si>
  <si>
    <t>Total Cases</t>
  </si>
  <si>
    <t>Active Cases</t>
  </si>
  <si>
    <t>Hospitalizations</t>
  </si>
  <si>
    <t>Deaths</t>
  </si>
  <si>
    <t>RSV Summary</t>
  </si>
  <si>
    <t>Other Respiratory Pathogen Summary</t>
  </si>
  <si>
    <t>Coinfection (COVID/Flu) Summary</t>
  </si>
  <si>
    <t>Facility Details</t>
  </si>
  <si>
    <t>Facility Name</t>
  </si>
  <si>
    <t>Address</t>
  </si>
  <si>
    <t>Street Number and Name</t>
  </si>
  <si>
    <t>City</t>
  </si>
  <si>
    <t>Postal Code</t>
  </si>
  <si>
    <t>Contact Person</t>
  </si>
  <si>
    <t>Phone Number (direct to contact person)</t>
  </si>
  <si>
    <t xml:space="preserve">After Hours Telephone Number </t>
  </si>
  <si>
    <t>Email (direct to contact person)</t>
  </si>
  <si>
    <t>Resident and Staff Details</t>
  </si>
  <si>
    <t># Residents in the facility</t>
  </si>
  <si>
    <t># of Staff in the facility</t>
  </si>
  <si>
    <t>Resident Details</t>
  </si>
  <si>
    <t>Vaccination Details</t>
  </si>
  <si>
    <t>Lab</t>
  </si>
  <si>
    <t>Symptom Details</t>
  </si>
  <si>
    <t>Additional Details</t>
  </si>
  <si>
    <r>
      <t xml:space="preserve">Entry Date
</t>
    </r>
    <r>
      <rPr>
        <b/>
        <sz val="11"/>
        <color theme="7" tint="-0.249977111117893"/>
        <rFont val="Calibri"/>
        <family val="2"/>
        <scheme val="minor"/>
      </rPr>
      <t>dd-mmm-yyyy</t>
    </r>
  </si>
  <si>
    <t>First Name</t>
  </si>
  <si>
    <t>Last Name</t>
  </si>
  <si>
    <t>PHN</t>
  </si>
  <si>
    <r>
      <t xml:space="preserve">Date of Birth
</t>
    </r>
    <r>
      <rPr>
        <b/>
        <sz val="11"/>
        <color theme="7" tint="-0.249977111117893"/>
        <rFont val="Calibri"/>
        <family val="2"/>
        <scheme val="minor"/>
      </rPr>
      <t>dd-mmm-yyyy</t>
    </r>
  </si>
  <si>
    <t>Sex</t>
  </si>
  <si>
    <t>Level of Care</t>
  </si>
  <si>
    <t>Resident Floor</t>
  </si>
  <si>
    <t>Resident Unit</t>
  </si>
  <si>
    <t>Resident Room #</t>
  </si>
  <si>
    <t>Resident Room Type</t>
  </si>
  <si>
    <r>
      <t xml:space="preserve">Flu Vaccine past 12 months 
</t>
    </r>
    <r>
      <rPr>
        <b/>
        <sz val="11"/>
        <color theme="7" tint="-0.249977111117893"/>
        <rFont val="Calibri"/>
        <family val="2"/>
        <scheme val="minor"/>
      </rPr>
      <t>(Yes/No)</t>
    </r>
  </si>
  <si>
    <t>Number of COVID Vaccines Received</t>
  </si>
  <si>
    <r>
      <t xml:space="preserve">Date of most recent COVID vaccination
</t>
    </r>
    <r>
      <rPr>
        <b/>
        <sz val="11"/>
        <color theme="7" tint="-0.249977111117893"/>
        <rFont val="Calibri"/>
        <family val="2"/>
        <scheme val="minor"/>
      </rPr>
      <t>dd-mmm-yyyy</t>
    </r>
  </si>
  <si>
    <r>
      <t xml:space="preserve">Lab sample submitted
</t>
    </r>
    <r>
      <rPr>
        <b/>
        <sz val="11"/>
        <color theme="7" tint="-0.249977111117893"/>
        <rFont val="Calibri"/>
        <family val="2"/>
        <scheme val="minor"/>
      </rPr>
      <t>(Yes/No)</t>
    </r>
  </si>
  <si>
    <r>
      <t xml:space="preserve">Date tested
</t>
    </r>
    <r>
      <rPr>
        <b/>
        <sz val="11"/>
        <color theme="7" tint="-0.249977111117893"/>
        <rFont val="Calibri"/>
        <family val="2"/>
        <scheme val="minor"/>
      </rPr>
      <t>dd-mmm-yyyy</t>
    </r>
  </si>
  <si>
    <t>Test Type</t>
  </si>
  <si>
    <t>Test Result</t>
  </si>
  <si>
    <r>
      <t xml:space="preserve">Earliest Symptom Onset Date 
</t>
    </r>
    <r>
      <rPr>
        <b/>
        <sz val="11"/>
        <color theme="7" tint="-0.249977111117893"/>
        <rFont val="Calibri"/>
        <family val="2"/>
        <scheme val="minor"/>
      </rPr>
      <t>dd-mmm-yyyy</t>
    </r>
  </si>
  <si>
    <r>
      <t xml:space="preserve">Symptoms </t>
    </r>
    <r>
      <rPr>
        <b/>
        <sz val="11"/>
        <color theme="7" tint="-0.249977111117893"/>
        <rFont val="Calibri"/>
        <family val="2"/>
        <scheme val="minor"/>
      </rPr>
      <t>(Yes/No)</t>
    </r>
  </si>
  <si>
    <t>List of Symptoms (ex: fever, cough, shortness of breath)</t>
  </si>
  <si>
    <r>
      <t xml:space="preserve">Minimum End of Isolation </t>
    </r>
    <r>
      <rPr>
        <b/>
        <sz val="10"/>
        <color theme="1"/>
        <rFont val="Calibri"/>
        <family val="2"/>
        <scheme val="minor"/>
      </rPr>
      <t>(until 11:59 pm on date noted)</t>
    </r>
  </si>
  <si>
    <t>Case Status</t>
  </si>
  <si>
    <t>Acquisition</t>
  </si>
  <si>
    <r>
      <t xml:space="preserve">Hospitalized 
</t>
    </r>
    <r>
      <rPr>
        <b/>
        <sz val="11"/>
        <color rgb="FFBF8F00"/>
        <rFont val="Calibri"/>
        <family val="2"/>
        <scheme val="minor"/>
      </rPr>
      <t>(Yes/No)</t>
    </r>
  </si>
  <si>
    <r>
      <t xml:space="preserve">Deceased  </t>
    </r>
    <r>
      <rPr>
        <b/>
        <sz val="11"/>
        <color theme="7" tint="-0.249977111117893"/>
        <rFont val="Calibri"/>
        <family val="2"/>
        <scheme val="minor"/>
      </rPr>
      <t>(Yes/No)</t>
    </r>
  </si>
  <si>
    <r>
      <t xml:space="preserve">Date of Death   </t>
    </r>
    <r>
      <rPr>
        <b/>
        <sz val="11"/>
        <color theme="7" tint="-0.249977111117893"/>
        <rFont val="Calibri"/>
        <family val="2"/>
        <scheme val="minor"/>
      </rPr>
      <t>dd-mmm-yyyy</t>
    </r>
  </si>
  <si>
    <r>
      <t xml:space="preserve">Last Updated Date
</t>
    </r>
    <r>
      <rPr>
        <b/>
        <sz val="11"/>
        <color theme="7" tint="-0.249977111117893"/>
        <rFont val="Calibri"/>
        <family val="2"/>
        <scheme val="minor"/>
      </rPr>
      <t>dd-mmm-yyyy</t>
    </r>
  </si>
  <si>
    <t>Comments</t>
  </si>
  <si>
    <t>Outbreak Details</t>
  </si>
  <si>
    <t>Outbreak Information</t>
  </si>
  <si>
    <t>Outbreak Start Date (dd-mmm-yyyy)</t>
  </si>
  <si>
    <t>Date Outbreak Declared (dd-mmm-yyyy)</t>
  </si>
  <si>
    <t>Outbreak Declared Over Date (dd-mmm-yyyy)</t>
  </si>
  <si>
    <t>Date BCCDC Notified (dd-mmm-yyyy)</t>
  </si>
  <si>
    <t>Lab Status</t>
  </si>
  <si>
    <t>Outbreak Agent *add coinfection</t>
  </si>
  <si>
    <t>If Other Agent, please note:</t>
  </si>
  <si>
    <t>Affected Unit Information</t>
  </si>
  <si>
    <t>Floor /Unit Name</t>
  </si>
  <si>
    <t>#Residents on Floor/Unit</t>
  </si>
  <si>
    <t>Date Antiviral was initiated (Influenza only) dd-mmm-yyyy</t>
  </si>
  <si>
    <t>Date Restrictions put  in Place dd-mmm-yyyy</t>
  </si>
  <si>
    <t>Date Access/Transfer Restrictions  dd-mmm-yyyy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</si>
</sst>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m/yyyy\ "/>
    <numFmt numFmtId="165" formatCode="dd/mmm/yyyy"/>
    <numFmt numFmtId="166" formatCode="[$-1009]d/mmm/yy;@"/>
  </numFmts>
  <fonts count="23" x14ac:knownFonts="1">
    <font>
      <sz val="11"/>
      <color theme="1"/>
      <name val="Calibri"/>
      <family val="2"/>
      <scheme val="minor"/>
    </font>
    <font>
      <b/>
      <sz val="11"/>
      <color theme="1"/>
      <name val="Calibri"/>
      <family val="2"/>
      <scheme val="minor"/>
    </font>
    <font>
      <b/>
      <sz val="11"/>
      <color theme="7" tint="-0.249977111117893"/>
      <name val="Calibri"/>
      <family val="2"/>
      <scheme val="minor"/>
    </font>
    <font>
      <sz val="11"/>
      <color theme="1"/>
      <name val="Arial"/>
      <family val="2"/>
    </font>
    <font>
      <b/>
      <sz val="11"/>
      <color theme="1"/>
      <name val="Arial"/>
      <family val="2"/>
    </font>
    <font>
      <b/>
      <sz val="12"/>
      <color theme="1"/>
      <name val="Arial"/>
      <family val="2"/>
    </font>
    <font>
      <b/>
      <sz val="14"/>
      <color theme="0"/>
      <name val="Arial"/>
      <family val="2"/>
    </font>
    <font>
      <b/>
      <sz val="11"/>
      <color rgb="FFC00000"/>
      <name val="Calibri"/>
      <family val="2"/>
      <scheme val="minor"/>
    </font>
    <font>
      <sz val="9"/>
      <color indexed="81"/>
      <name val="Tahoma"/>
      <family val="2"/>
    </font>
    <font>
      <b/>
      <sz val="9"/>
      <color indexed="81"/>
      <name val="Tahoma"/>
      <family val="2"/>
    </font>
    <font>
      <b/>
      <i/>
      <sz val="11"/>
      <color theme="1"/>
      <name val="Arial"/>
      <family val="2"/>
    </font>
    <font>
      <sz val="12"/>
      <color theme="1"/>
      <name val="Calibri"/>
      <family val="2"/>
      <scheme val="minor"/>
    </font>
    <font>
      <sz val="12"/>
      <color theme="1"/>
      <name val="Arial"/>
      <family val="2"/>
    </font>
    <font>
      <b/>
      <i/>
      <sz val="12"/>
      <color theme="1"/>
      <name val="Arial"/>
      <family val="2"/>
    </font>
    <font>
      <b/>
      <sz val="16"/>
      <color theme="1"/>
      <name val="Arial"/>
      <family val="2"/>
    </font>
    <font>
      <sz val="16"/>
      <color theme="1"/>
      <name val="Arial"/>
      <family val="2"/>
    </font>
    <font>
      <b/>
      <sz val="16"/>
      <color theme="0"/>
      <name val="Arial"/>
      <family val="2"/>
    </font>
    <font>
      <b/>
      <sz val="14"/>
      <color theme="1"/>
      <name val="Calibri"/>
      <family val="2"/>
      <scheme val="minor"/>
    </font>
    <font>
      <u/>
      <sz val="11"/>
      <color theme="10"/>
      <name val="Calibri"/>
      <family val="2"/>
      <scheme val="minor"/>
    </font>
    <font>
      <b/>
      <sz val="11"/>
      <color rgb="FFBF8F00"/>
      <name val="Calibri"/>
      <family val="2"/>
      <scheme val="minor"/>
    </font>
    <font>
      <sz val="10"/>
      <color indexed="81"/>
      <name val="Tahoma"/>
      <family val="2"/>
    </font>
    <font>
      <b/>
      <sz val="9"/>
      <color indexed="81"/>
      <name val="Tahoma"/>
      <charset val="1"/>
    </font>
    <font>
      <b/>
      <sz val="10"/>
      <color theme="1"/>
      <name val="Calibri"/>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008080"/>
        <bgColor indexed="64"/>
      </patternFill>
    </fill>
    <fill>
      <patternFill patternType="solid">
        <fgColor rgb="FFCCCCFF"/>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rgb="FFBF8F00"/>
        <bgColor indexed="64"/>
      </patternFill>
    </fill>
    <fill>
      <patternFill patternType="solid">
        <fgColor rgb="FF9966FF"/>
        <bgColor indexed="64"/>
      </patternFill>
    </fill>
    <fill>
      <patternFill patternType="solid">
        <fgColor rgb="FF6699FF"/>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25">
    <xf numFmtId="0" fontId="0" fillId="0" borderId="0" xfId="0"/>
    <xf numFmtId="0" fontId="0" fillId="0" borderId="1" xfId="0" applyBorder="1"/>
    <xf numFmtId="164" fontId="0" fillId="0" borderId="1" xfId="0" applyNumberFormat="1" applyBorder="1"/>
    <xf numFmtId="0" fontId="0" fillId="0" borderId="0" xfId="0" applyBorder="1"/>
    <xf numFmtId="0" fontId="0" fillId="6" borderId="0" xfId="0" applyFill="1" applyBorder="1"/>
    <xf numFmtId="0" fontId="0" fillId="7" borderId="0" xfId="0" applyFill="1"/>
    <xf numFmtId="0" fontId="0" fillId="0" borderId="0" xfId="0" applyFill="1"/>
    <xf numFmtId="0" fontId="0" fillId="10" borderId="0" xfId="0" applyFill="1"/>
    <xf numFmtId="0" fontId="0" fillId="11" borderId="0" xfId="0" applyFill="1"/>
    <xf numFmtId="0" fontId="3" fillId="10" borderId="0" xfId="0" applyFont="1" applyFill="1"/>
    <xf numFmtId="0" fontId="5" fillId="10" borderId="0" xfId="0" applyFont="1" applyFill="1"/>
    <xf numFmtId="0" fontId="12" fillId="6" borderId="1" xfId="0" applyFont="1" applyFill="1" applyBorder="1"/>
    <xf numFmtId="0" fontId="12" fillId="10" borderId="0" xfId="0" applyFont="1" applyFill="1"/>
    <xf numFmtId="0" fontId="12" fillId="10" borderId="0" xfId="0" applyFont="1" applyFill="1" applyBorder="1"/>
    <xf numFmtId="0" fontId="13" fillId="10" borderId="0" xfId="0" applyFont="1" applyFill="1" applyBorder="1" applyAlignment="1">
      <alignment horizontal="right"/>
    </xf>
    <xf numFmtId="0" fontId="5" fillId="10" borderId="0" xfId="0" applyFont="1" applyFill="1" applyAlignment="1">
      <alignment wrapText="1"/>
    </xf>
    <xf numFmtId="0" fontId="12" fillId="9" borderId="1" xfId="0" applyFont="1" applyFill="1" applyBorder="1"/>
    <xf numFmtId="0" fontId="5" fillId="10" borderId="0" xfId="0" applyFont="1" applyFill="1" applyAlignment="1">
      <alignment horizontal="left" wrapText="1"/>
    </xf>
    <xf numFmtId="0" fontId="13" fillId="10" borderId="0" xfId="0" applyFont="1" applyFill="1" applyBorder="1" applyAlignment="1">
      <alignment horizontal="left"/>
    </xf>
    <xf numFmtId="0" fontId="0" fillId="6" borderId="0" xfId="0" applyFill="1"/>
    <xf numFmtId="0" fontId="5" fillId="10" borderId="0" xfId="0" applyFont="1" applyFill="1" applyBorder="1"/>
    <xf numFmtId="0" fontId="0" fillId="10" borderId="0" xfId="0" applyFill="1" applyBorder="1"/>
    <xf numFmtId="0" fontId="0" fillId="13" borderId="0" xfId="0" applyFill="1"/>
    <xf numFmtId="0" fontId="3" fillId="13" borderId="0" xfId="0" applyFont="1" applyFill="1"/>
    <xf numFmtId="0" fontId="4" fillId="13" borderId="0" xfId="0" applyFont="1" applyFill="1" applyAlignment="1"/>
    <xf numFmtId="0" fontId="3" fillId="6" borderId="0" xfId="0" applyFont="1" applyFill="1"/>
    <xf numFmtId="0" fontId="4" fillId="6" borderId="0" xfId="0" applyFont="1" applyFill="1" applyAlignment="1"/>
    <xf numFmtId="0" fontId="3" fillId="6" borderId="0" xfId="0" applyFont="1" applyFill="1" applyBorder="1"/>
    <xf numFmtId="0" fontId="4" fillId="6" borderId="0" xfId="0" applyFont="1" applyFill="1" applyBorder="1"/>
    <xf numFmtId="0" fontId="10" fillId="6" borderId="0" xfId="0" applyFont="1" applyFill="1" applyBorder="1" applyAlignment="1">
      <alignment horizontal="right"/>
    </xf>
    <xf numFmtId="0" fontId="0" fillId="6" borderId="0" xfId="0" applyFont="1" applyFill="1" applyBorder="1"/>
    <xf numFmtId="0" fontId="5" fillId="6" borderId="0" xfId="0" applyFont="1" applyFill="1" applyBorder="1"/>
    <xf numFmtId="0" fontId="4" fillId="6" borderId="0" xfId="0" applyFont="1" applyFill="1" applyBorder="1" applyAlignment="1">
      <alignment wrapText="1"/>
    </xf>
    <xf numFmtId="0" fontId="1" fillId="6" borderId="0" xfId="0" applyFont="1" applyFill="1" applyBorder="1"/>
    <xf numFmtId="0" fontId="0" fillId="5" borderId="0" xfId="0" applyFill="1"/>
    <xf numFmtId="0" fontId="7" fillId="5" borderId="0" xfId="0" applyFont="1" applyFill="1" applyAlignment="1">
      <alignment horizontal="right"/>
    </xf>
    <xf numFmtId="0" fontId="5" fillId="5" borderId="0" xfId="0" applyFont="1" applyFill="1"/>
    <xf numFmtId="0" fontId="11" fillId="5" borderId="0" xfId="0" applyFont="1" applyFill="1" applyBorder="1"/>
    <xf numFmtId="0" fontId="5" fillId="5" borderId="0" xfId="0" applyFont="1" applyFill="1" applyAlignment="1">
      <alignment vertical="top"/>
    </xf>
    <xf numFmtId="0" fontId="12" fillId="5" borderId="0" xfId="0" applyFont="1" applyFill="1" applyAlignment="1">
      <alignment horizontal="right"/>
    </xf>
    <xf numFmtId="0" fontId="11" fillId="5" borderId="0" xfId="0" applyFont="1" applyFill="1"/>
    <xf numFmtId="0" fontId="12" fillId="5" borderId="0" xfId="0" applyFont="1" applyFill="1"/>
    <xf numFmtId="0" fontId="14" fillId="13" borderId="0" xfId="0" applyFont="1" applyFill="1" applyAlignment="1"/>
    <xf numFmtId="0" fontId="15" fillId="13" borderId="0" xfId="0" applyFont="1" applyFill="1"/>
    <xf numFmtId="0" fontId="16" fillId="14" borderId="0" xfId="0" applyFont="1" applyFill="1"/>
    <xf numFmtId="0" fontId="15" fillId="12" borderId="0" xfId="0" applyFont="1" applyFill="1"/>
    <xf numFmtId="0" fontId="15" fillId="14" borderId="0" xfId="0" applyFont="1" applyFill="1"/>
    <xf numFmtId="0" fontId="14" fillId="4" borderId="0" xfId="0" applyFont="1" applyFill="1"/>
    <xf numFmtId="0" fontId="15" fillId="4" borderId="0" xfId="0" applyFont="1" applyFill="1" applyAlignment="1">
      <alignment horizontal="center"/>
    </xf>
    <xf numFmtId="0" fontId="15" fillId="4" borderId="0" xfId="0" applyFont="1" applyFill="1"/>
    <xf numFmtId="0" fontId="15" fillId="4" borderId="0" xfId="0" applyFont="1" applyFill="1" applyProtection="1"/>
    <xf numFmtId="0" fontId="15" fillId="4" borderId="0" xfId="0" applyFont="1" applyFill="1" applyAlignment="1" applyProtection="1">
      <alignment horizontal="center"/>
    </xf>
    <xf numFmtId="0" fontId="15" fillId="4" borderId="0" xfId="0" applyFont="1" applyFill="1" applyAlignment="1" applyProtection="1">
      <alignment horizontal="right"/>
    </xf>
    <xf numFmtId="0" fontId="15" fillId="4" borderId="0" xfId="0" applyFont="1" applyFill="1" applyAlignment="1">
      <alignment horizontal="right"/>
    </xf>
    <xf numFmtId="49" fontId="0" fillId="0" borderId="1" xfId="0" applyNumberFormat="1" applyBorder="1"/>
    <xf numFmtId="164" fontId="12" fillId="6" borderId="1" xfId="0" applyNumberFormat="1" applyFont="1" applyFill="1" applyBorder="1"/>
    <xf numFmtId="165" fontId="12" fillId="6" borderId="1" xfId="0" applyNumberFormat="1" applyFont="1" applyFill="1" applyBorder="1"/>
    <xf numFmtId="165" fontId="0" fillId="6" borderId="1" xfId="0" applyNumberFormat="1" applyFill="1" applyBorder="1"/>
    <xf numFmtId="164" fontId="0" fillId="6" borderId="1" xfId="0" applyNumberFormat="1" applyFill="1" applyBorder="1"/>
    <xf numFmtId="49" fontId="11" fillId="6" borderId="1" xfId="0" applyNumberFormat="1" applyFont="1" applyFill="1" applyBorder="1"/>
    <xf numFmtId="164" fontId="12" fillId="0" borderId="1" xfId="0" applyNumberFormat="1" applyFont="1" applyFill="1" applyBorder="1"/>
    <xf numFmtId="49" fontId="18" fillId="6" borderId="1" xfId="1" applyNumberFormat="1" applyFill="1" applyBorder="1"/>
    <xf numFmtId="49" fontId="0" fillId="20" borderId="1" xfId="0" applyNumberFormat="1" applyFill="1" applyBorder="1"/>
    <xf numFmtId="166" fontId="11" fillId="20" borderId="1" xfId="0" applyNumberFormat="1" applyFont="1" applyFill="1" applyBorder="1" applyProtection="1">
      <protection hidden="1"/>
    </xf>
    <xf numFmtId="49" fontId="0" fillId="20" borderId="1" xfId="0" applyNumberFormat="1" applyFill="1" applyBorder="1" applyProtection="1">
      <protection hidden="1"/>
    </xf>
    <xf numFmtId="166" fontId="11" fillId="20" borderId="1" xfId="0" applyNumberFormat="1" applyFont="1" applyFill="1" applyBorder="1" applyAlignment="1" applyProtection="1">
      <alignment horizontal="left"/>
      <protection hidden="1"/>
    </xf>
    <xf numFmtId="49" fontId="0" fillId="20" borderId="1" xfId="0" applyNumberFormat="1" applyFill="1" applyBorder="1" applyAlignment="1" applyProtection="1">
      <alignment horizontal="left"/>
      <protection hidden="1"/>
    </xf>
    <xf numFmtId="49" fontId="0" fillId="20" borderId="1" xfId="0" applyNumberFormat="1" applyFill="1" applyBorder="1" applyAlignment="1">
      <alignment horizontal="left"/>
    </xf>
    <xf numFmtId="0" fontId="1" fillId="20" borderId="1" xfId="0" applyFont="1" applyFill="1" applyBorder="1" applyAlignment="1" applyProtection="1">
      <alignment horizontal="center" vertical="center" wrapText="1"/>
      <protection hidden="1"/>
    </xf>
    <xf numFmtId="1" fontId="12" fillId="6" borderId="1" xfId="0" applyNumberFormat="1" applyFont="1" applyFill="1" applyBorder="1" applyAlignment="1">
      <alignment horizontal="center"/>
    </xf>
    <xf numFmtId="1" fontId="11" fillId="6" borderId="1" xfId="0" applyNumberFormat="1" applyFont="1" applyFill="1" applyBorder="1" applyAlignment="1">
      <alignment horizontal="center"/>
    </xf>
    <xf numFmtId="164" fontId="11" fillId="0" borderId="1" xfId="0" applyNumberFormat="1" applyFont="1" applyBorder="1" applyAlignment="1" applyProtection="1">
      <alignment horizontal="left"/>
      <protection locked="0"/>
    </xf>
    <xf numFmtId="0" fontId="11" fillId="0" borderId="1" xfId="0" applyFont="1" applyBorder="1" applyProtection="1">
      <protection locked="0"/>
    </xf>
    <xf numFmtId="165" fontId="11" fillId="0" borderId="1" xfId="0" applyNumberFormat="1" applyFont="1" applyBorder="1" applyAlignment="1" applyProtection="1">
      <alignment horizontal="left"/>
      <protection locked="0"/>
    </xf>
    <xf numFmtId="1" fontId="11" fillId="0" borderId="1" xfId="0" applyNumberFormat="1" applyFont="1" applyBorder="1" applyAlignment="1" applyProtection="1">
      <alignment horizontal="center"/>
      <protection locked="0"/>
    </xf>
    <xf numFmtId="49" fontId="11" fillId="0" borderId="1" xfId="0" applyNumberFormat="1" applyFont="1" applyBorder="1" applyProtection="1">
      <protection locked="0"/>
    </xf>
    <xf numFmtId="0" fontId="11" fillId="0" borderId="1" xfId="0" applyFont="1" applyBorder="1" applyAlignment="1" applyProtection="1">
      <alignment horizontal="center"/>
      <protection locked="0"/>
    </xf>
    <xf numFmtId="165" fontId="11" fillId="0" borderId="1" xfId="0" applyNumberFormat="1" applyFont="1" applyBorder="1" applyProtection="1">
      <protection locked="0"/>
    </xf>
    <xf numFmtId="164" fontId="11" fillId="0" borderId="1" xfId="0" applyNumberFormat="1" applyFont="1" applyBorder="1" applyProtection="1">
      <protection locked="0"/>
    </xf>
    <xf numFmtId="0" fontId="11" fillId="0" borderId="1" xfId="0" applyFont="1" applyFill="1" applyBorder="1" applyProtection="1">
      <protection locked="0"/>
    </xf>
    <xf numFmtId="164" fontId="0" fillId="0" borderId="1" xfId="0" applyNumberFormat="1" applyBorder="1" applyAlignment="1" applyProtection="1">
      <alignment horizontal="left"/>
      <protection locked="0"/>
    </xf>
    <xf numFmtId="0" fontId="0" fillId="0" borderId="1" xfId="0" applyBorder="1" applyProtection="1">
      <protection locked="0"/>
    </xf>
    <xf numFmtId="165" fontId="0" fillId="0" borderId="1" xfId="0" applyNumberFormat="1" applyBorder="1" applyAlignment="1" applyProtection="1">
      <alignment horizontal="left"/>
      <protection locked="0"/>
    </xf>
    <xf numFmtId="1" fontId="0" fillId="0" borderId="1" xfId="0" applyNumberFormat="1" applyBorder="1" applyAlignment="1" applyProtection="1">
      <alignment horizontal="center"/>
      <protection locked="0"/>
    </xf>
    <xf numFmtId="49" fontId="0" fillId="0" borderId="1" xfId="0" applyNumberFormat="1" applyBorder="1" applyProtection="1">
      <protection locked="0"/>
    </xf>
    <xf numFmtId="0" fontId="0" fillId="0" borderId="1" xfId="0" applyBorder="1" applyAlignment="1" applyProtection="1">
      <alignment horizontal="center"/>
      <protection locked="0"/>
    </xf>
    <xf numFmtId="165" fontId="0" fillId="0" borderId="1" xfId="0" applyNumberFormat="1" applyBorder="1" applyProtection="1">
      <protection locked="0"/>
    </xf>
    <xf numFmtId="164" fontId="0" fillId="0" borderId="1" xfId="0" applyNumberFormat="1" applyBorder="1" applyProtection="1">
      <protection locked="0"/>
    </xf>
    <xf numFmtId="14" fontId="11" fillId="0" borderId="1" xfId="0" applyNumberFormat="1" applyFont="1" applyBorder="1" applyAlignment="1" applyProtection="1">
      <alignment horizontal="left"/>
      <protection locked="0"/>
    </xf>
    <xf numFmtId="14" fontId="0" fillId="0" borderId="1" xfId="0" applyNumberFormat="1" applyBorder="1" applyAlignment="1" applyProtection="1">
      <alignment horizontal="left"/>
      <protection locked="0"/>
    </xf>
    <xf numFmtId="164" fontId="1" fillId="8" borderId="1" xfId="0" applyNumberFormat="1" applyFont="1" applyFill="1" applyBorder="1" applyAlignment="1" applyProtection="1">
      <alignment horizontal="center" vertical="center" wrapText="1"/>
    </xf>
    <xf numFmtId="0" fontId="1" fillId="8" borderId="1" xfId="0" applyFont="1" applyFill="1" applyBorder="1" applyAlignment="1" applyProtection="1">
      <alignment horizontal="center" vertical="center"/>
    </xf>
    <xf numFmtId="14" fontId="1" fillId="8" borderId="1" xfId="0" applyNumberFormat="1"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1" fontId="1" fillId="8" borderId="1" xfId="0" applyNumberFormat="1" applyFont="1" applyFill="1" applyBorder="1" applyAlignment="1" applyProtection="1">
      <alignment horizontal="center" vertical="center" wrapText="1"/>
    </xf>
    <xf numFmtId="49" fontId="1" fillId="8"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65" fontId="1" fillId="2" borderId="1"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165" fontId="1" fillId="3" borderId="1" xfId="0" applyNumberFormat="1" applyFont="1" applyFill="1" applyBorder="1" applyAlignment="1" applyProtection="1">
      <alignment horizontal="center" vertical="center" wrapText="1"/>
    </xf>
    <xf numFmtId="164" fontId="1" fillId="3" borderId="1"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164" fontId="1" fillId="4" borderId="1" xfId="0" applyNumberFormat="1"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0" fontId="1" fillId="5" borderId="1" xfId="0" applyFont="1" applyFill="1" applyBorder="1" applyAlignment="1" applyProtection="1">
      <alignment horizontal="center" vertical="center"/>
    </xf>
    <xf numFmtId="0" fontId="1" fillId="5" borderId="1" xfId="0" applyFont="1" applyFill="1" applyBorder="1" applyAlignment="1" applyProtection="1">
      <alignment horizontal="center" vertical="center" wrapText="1"/>
    </xf>
    <xf numFmtId="164" fontId="1" fillId="5" borderId="1" xfId="0" applyNumberFormat="1" applyFont="1" applyFill="1" applyBorder="1" applyAlignment="1" applyProtection="1">
      <alignment horizontal="center" vertical="center" wrapText="1"/>
    </xf>
    <xf numFmtId="49" fontId="1" fillId="5" borderId="1" xfId="0" applyNumberFormat="1" applyFont="1" applyFill="1" applyBorder="1" applyAlignment="1" applyProtection="1">
      <alignment horizontal="center" vertical="center" wrapText="1"/>
    </xf>
    <xf numFmtId="49" fontId="1" fillId="5" borderId="1" xfId="0" applyNumberFormat="1" applyFont="1" applyFill="1" applyBorder="1" applyAlignment="1" applyProtection="1">
      <alignment horizontal="center" vertical="center"/>
    </xf>
    <xf numFmtId="0" fontId="14" fillId="13" borderId="0" xfId="0" applyFont="1" applyFill="1" applyAlignment="1">
      <alignment horizontal="center"/>
    </xf>
    <xf numFmtId="0" fontId="6" fillId="7" borderId="0" xfId="0" applyFont="1" applyFill="1" applyAlignment="1">
      <alignment horizontal="left"/>
    </xf>
    <xf numFmtId="0" fontId="17" fillId="19" borderId="2" xfId="0" applyFont="1" applyFill="1" applyBorder="1" applyAlignment="1" applyProtection="1">
      <alignment horizontal="center"/>
    </xf>
    <xf numFmtId="0" fontId="17" fillId="19" borderId="3" xfId="0" applyFont="1" applyFill="1" applyBorder="1" applyAlignment="1" applyProtection="1">
      <alignment horizontal="center"/>
    </xf>
    <xf numFmtId="164" fontId="17" fillId="15" borderId="2" xfId="0" applyNumberFormat="1" applyFont="1" applyFill="1" applyBorder="1" applyAlignment="1" applyProtection="1">
      <alignment horizontal="center" vertical="center"/>
    </xf>
    <xf numFmtId="164" fontId="17" fillId="15" borderId="3" xfId="0" applyNumberFormat="1" applyFont="1" applyFill="1" applyBorder="1" applyAlignment="1" applyProtection="1">
      <alignment horizontal="center" vertical="center"/>
    </xf>
    <xf numFmtId="164" fontId="17" fillId="15" borderId="4" xfId="0" applyNumberFormat="1" applyFont="1" applyFill="1" applyBorder="1" applyAlignment="1" applyProtection="1">
      <alignment horizontal="center" vertical="center"/>
    </xf>
    <xf numFmtId="0" fontId="17" fillId="16" borderId="2" xfId="0" applyFont="1" applyFill="1" applyBorder="1" applyAlignment="1" applyProtection="1">
      <alignment horizontal="center"/>
    </xf>
    <xf numFmtId="0" fontId="17" fillId="16" borderId="3" xfId="0" applyFont="1" applyFill="1" applyBorder="1" applyAlignment="1" applyProtection="1">
      <alignment horizontal="center"/>
    </xf>
    <xf numFmtId="0" fontId="17" fillId="18" borderId="3" xfId="0" applyFont="1" applyFill="1" applyBorder="1" applyAlignment="1" applyProtection="1">
      <alignment horizontal="center"/>
    </xf>
    <xf numFmtId="0" fontId="17" fillId="18" borderId="4" xfId="0" applyFont="1" applyFill="1" applyBorder="1" applyAlignment="1" applyProtection="1">
      <alignment horizontal="center"/>
    </xf>
    <xf numFmtId="164" fontId="17" fillId="17" borderId="2" xfId="0" applyNumberFormat="1" applyFont="1" applyFill="1" applyBorder="1" applyAlignment="1" applyProtection="1">
      <alignment horizontal="center"/>
    </xf>
    <xf numFmtId="164" fontId="17" fillId="17" borderId="3" xfId="0" applyNumberFormat="1" applyFont="1" applyFill="1" applyBorder="1" applyAlignment="1" applyProtection="1">
      <alignment horizontal="center"/>
    </xf>
    <xf numFmtId="164" fontId="17" fillId="17" borderId="4" xfId="0" applyNumberFormat="1" applyFont="1" applyFill="1" applyBorder="1" applyAlignment="1" applyProtection="1">
      <alignment horizontal="center"/>
    </xf>
    <xf numFmtId="0" fontId="6" fillId="11" borderId="0" xfId="0" applyFont="1" applyFill="1" applyAlignment="1">
      <alignment horizontal="left"/>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F8F00"/>
      <color rgb="FF6699FF"/>
      <color rgb="FF9966FF"/>
      <color rgb="FF008080"/>
      <color rgb="FF6600CC"/>
      <color rgb="FF660066"/>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9524</xdr:colOff>
      <xdr:row>109</xdr:row>
      <xdr:rowOff>9525</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29979" cy="2077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465666</xdr:colOff>
      <xdr:row>2</xdr:row>
      <xdr:rowOff>28222</xdr:rowOff>
    </xdr:from>
    <xdr:to>
      <xdr:col>29</xdr:col>
      <xdr:colOff>263071</xdr:colOff>
      <xdr:row>15</xdr:row>
      <xdr:rowOff>18143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3247309" y="463651"/>
          <a:ext cx="7816548" cy="4026706"/>
        </a:xfrm>
        <a:prstGeom prst="rect">
          <a:avLst/>
        </a:prstGeom>
        <a:solidFill>
          <a:schemeClr val="accent4">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600" b="1" u="sng">
              <a:solidFill>
                <a:schemeClr val="dk1"/>
              </a:solidFill>
              <a:effectLst/>
              <a:latin typeface="Arial" panose="020B0604020202020204" pitchFamily="34" charset="0"/>
              <a:ea typeface="+mn-ea"/>
              <a:cs typeface="Arial" panose="020B0604020202020204" pitchFamily="34" charset="0"/>
            </a:rPr>
            <a:t>Case Summary Tab</a:t>
          </a:r>
        </a:p>
        <a:p>
          <a:pPr marL="0" marR="0" lvl="0" indent="0" defTabSz="914400" eaLnBrk="1" fontAlgn="auto" latinLnBrk="0" hangingPunct="1">
            <a:lnSpc>
              <a:spcPct val="100000"/>
            </a:lnSpc>
            <a:spcBef>
              <a:spcPts val="0"/>
            </a:spcBef>
            <a:spcAft>
              <a:spcPts val="0"/>
            </a:spcAft>
            <a:buClrTx/>
            <a:buSzTx/>
            <a:buFontTx/>
            <a:buNone/>
            <a:tabLst/>
            <a:defRPr/>
          </a:pPr>
          <a:endParaRPr lang="en-CA" sz="16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r>
            <a:rPr lang="en-CA" sz="1600">
              <a:solidFill>
                <a:schemeClr val="dk1"/>
              </a:solidFill>
              <a:effectLst/>
              <a:latin typeface="Arial" panose="020B0604020202020204" pitchFamily="34" charset="0"/>
              <a:ea typeface="+mn-ea"/>
              <a:cs typeface="Arial" panose="020B0604020202020204" pitchFamily="34" charset="0"/>
            </a:rPr>
            <a:t>This worksheet produces summary counts for cases. It is to help your facility keep track of the total number of reported illness by each respiratory virus. The </a:t>
          </a:r>
          <a:r>
            <a:rPr lang="en-CA" sz="1600" b="1" u="sng">
              <a:solidFill>
                <a:schemeClr val="dk1"/>
              </a:solidFill>
              <a:effectLst/>
              <a:latin typeface="Arial" panose="020B0604020202020204" pitchFamily="34" charset="0"/>
              <a:ea typeface="+mn-ea"/>
              <a:cs typeface="Arial" panose="020B0604020202020204" pitchFamily="34" charset="0"/>
            </a:rPr>
            <a:t>numbers in this worksheet are automatically populated </a:t>
          </a:r>
          <a:r>
            <a:rPr lang="en-CA" sz="1600">
              <a:solidFill>
                <a:schemeClr val="dk1"/>
              </a:solidFill>
              <a:effectLst/>
              <a:latin typeface="Arial" panose="020B0604020202020204" pitchFamily="34" charset="0"/>
              <a:ea typeface="+mn-ea"/>
              <a:cs typeface="Arial" panose="020B0604020202020204" pitchFamily="34" charset="0"/>
            </a:rPr>
            <a:t>from the information inputted in the Case Tracking sheet. </a:t>
          </a:r>
        </a:p>
        <a:p>
          <a:pPr lvl="0"/>
          <a:endParaRPr lang="en-CA" sz="16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r>
            <a:rPr lang="en-CA" sz="1600">
              <a:solidFill>
                <a:schemeClr val="dk1"/>
              </a:solidFill>
              <a:effectLst/>
              <a:latin typeface="Arial" panose="020B0604020202020204" pitchFamily="34" charset="0"/>
              <a:ea typeface="+mn-ea"/>
              <a:cs typeface="Arial" panose="020B0604020202020204" pitchFamily="34" charset="0"/>
            </a:rPr>
            <a:t>The Hospitalization count only includes residents </a:t>
          </a:r>
          <a:r>
            <a:rPr lang="en-CA" sz="1600" b="1" u="sng">
              <a:solidFill>
                <a:schemeClr val="dk1"/>
              </a:solidFill>
              <a:effectLst/>
              <a:latin typeface="Arial" panose="020B0604020202020204" pitchFamily="34" charset="0"/>
              <a:ea typeface="+mn-ea"/>
              <a:cs typeface="Arial" panose="020B0604020202020204" pitchFamily="34" charset="0"/>
            </a:rPr>
            <a:t>who were hospitalized as a result of the respiratory illness</a:t>
          </a:r>
          <a:r>
            <a:rPr lang="en-CA" sz="1600">
              <a:solidFill>
                <a:schemeClr val="dk1"/>
              </a:solidFill>
              <a:effectLst/>
              <a:latin typeface="Arial" panose="020B0604020202020204" pitchFamily="34" charset="0"/>
              <a:ea typeface="+mn-ea"/>
              <a:cs typeface="Arial" panose="020B0604020202020204" pitchFamily="34" charset="0"/>
            </a:rPr>
            <a:t>.</a:t>
          </a:r>
        </a:p>
        <a:p>
          <a:pPr lvl="0"/>
          <a:endParaRPr lang="en-CA" sz="16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r>
            <a:rPr lang="en-CA" sz="1600">
              <a:solidFill>
                <a:schemeClr val="dk1"/>
              </a:solidFill>
              <a:effectLst/>
              <a:latin typeface="Arial" panose="020B0604020202020204" pitchFamily="34" charset="0"/>
              <a:ea typeface="+mn-ea"/>
              <a:cs typeface="Arial" panose="020B0604020202020204" pitchFamily="34" charset="0"/>
            </a:rPr>
            <a:t>The Death count only includes residents </a:t>
          </a:r>
          <a:r>
            <a:rPr lang="en-CA" sz="1600" b="1" u="sng">
              <a:solidFill>
                <a:schemeClr val="dk1"/>
              </a:solidFill>
              <a:effectLst/>
              <a:latin typeface="Arial" panose="020B0604020202020204" pitchFamily="34" charset="0"/>
              <a:ea typeface="+mn-ea"/>
              <a:cs typeface="Arial" panose="020B0604020202020204" pitchFamily="34" charset="0"/>
            </a:rPr>
            <a:t>who died as a result of the respiratory illness</a:t>
          </a:r>
          <a:r>
            <a:rPr lang="en-CA" sz="1600">
              <a:solidFill>
                <a:schemeClr val="dk1"/>
              </a:solidFill>
              <a:effectLst/>
              <a:latin typeface="Arial" panose="020B0604020202020204" pitchFamily="34" charset="0"/>
              <a:ea typeface="+mn-ea"/>
              <a:cs typeface="Arial" panose="020B0604020202020204" pitchFamily="34" charset="0"/>
            </a:rPr>
            <a:t>. </a:t>
          </a:r>
        </a:p>
        <a:p>
          <a:pPr marL="285750" lvl="0" indent="-285750">
            <a:buFont typeface="Arial" panose="020B0604020202020204" pitchFamily="34" charset="0"/>
            <a:buChar char="•"/>
          </a:pPr>
          <a:endParaRPr lang="en-CA" sz="16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r>
            <a:rPr lang="en-CA" sz="1600">
              <a:solidFill>
                <a:schemeClr val="dk1"/>
              </a:solidFill>
              <a:effectLst/>
              <a:latin typeface="Arial" panose="020B0604020202020204" pitchFamily="34" charset="0"/>
              <a:ea typeface="+mn-ea"/>
              <a:cs typeface="Arial" panose="020B0604020202020204" pitchFamily="34" charset="0"/>
            </a:rPr>
            <a:t>This sheet has been “locked” which means that the user will not be able to change the formulas or enter anything in this worksheet.</a:t>
          </a:r>
        </a:p>
      </xdr:txBody>
    </xdr:sp>
    <xdr:clientData/>
  </xdr:twoCellAnchor>
  <xdr:twoCellAnchor>
    <xdr:from>
      <xdr:col>16</xdr:col>
      <xdr:colOff>492125</xdr:colOff>
      <xdr:row>16</xdr:row>
      <xdr:rowOff>119062</xdr:rowOff>
    </xdr:from>
    <xdr:to>
      <xdr:col>39</xdr:col>
      <xdr:colOff>537634</xdr:colOff>
      <xdr:row>38</xdr:row>
      <xdr:rowOff>99785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3273768" y="4845276"/>
          <a:ext cx="14233223" cy="4262438"/>
        </a:xfrm>
        <a:prstGeom prst="rect">
          <a:avLst/>
        </a:prstGeom>
        <a:solidFill>
          <a:schemeClr val="accent4">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600" b="1">
              <a:latin typeface="Arial" panose="020B0604020202020204" pitchFamily="34" charset="0"/>
              <a:cs typeface="Arial" panose="020B0604020202020204" pitchFamily="34" charset="0"/>
            </a:rPr>
            <a:t>Case Definitions:</a:t>
          </a:r>
        </a:p>
        <a:p>
          <a:endParaRPr lang="en-CA" sz="1600" b="1">
            <a:latin typeface="Arial" panose="020B0604020202020204" pitchFamily="34" charset="0"/>
            <a:cs typeface="Arial" panose="020B0604020202020204" pitchFamily="34" charset="0"/>
          </a:endParaRPr>
        </a:p>
        <a:p>
          <a:r>
            <a:rPr lang="en-CA" sz="1600" b="1">
              <a:latin typeface="Arial" panose="020B0604020202020204" pitchFamily="34" charset="0"/>
              <a:cs typeface="Arial" panose="020B0604020202020204" pitchFamily="34" charset="0"/>
            </a:rPr>
            <a:t>ILI: </a:t>
          </a:r>
          <a:r>
            <a:rPr lang="en-CA" sz="1600" b="0">
              <a:latin typeface="Arial" panose="020B0604020202020204" pitchFamily="34" charset="0"/>
              <a:cs typeface="Arial" panose="020B0604020202020204" pitchFamily="34" charset="0"/>
            </a:rPr>
            <a:t>Acute onset of respiratory illness with fever and cough and with one or more of the following: sore throat, arthralgia, myalgia, or prostration which could be due to influenza virus. In children under 5, gastrointestinal symptoms may also be present. In patients under 5 or 65 and older, fever may not be prominent. </a:t>
          </a:r>
        </a:p>
        <a:p>
          <a:endParaRPr lang="en-CA" sz="1600" b="0">
            <a:solidFill>
              <a:srgbClr val="FF0000"/>
            </a:solidFill>
            <a:latin typeface="Arial" panose="020B0604020202020204" pitchFamily="34" charset="0"/>
            <a:cs typeface="Arial" panose="020B0604020202020204" pitchFamily="34" charset="0"/>
          </a:endParaRPr>
        </a:p>
        <a:p>
          <a:r>
            <a:rPr lang="en-CA" sz="1600" b="1">
              <a:solidFill>
                <a:sysClr val="windowText" lastClr="000000"/>
              </a:solidFill>
              <a:latin typeface="Arial" panose="020B0604020202020204" pitchFamily="34" charset="0"/>
              <a:cs typeface="Arial" panose="020B0604020202020204" pitchFamily="34" charset="0"/>
            </a:rPr>
            <a:t>Influenza</a:t>
          </a:r>
          <a:r>
            <a:rPr lang="en-CA" sz="1600" b="1" baseline="0">
              <a:solidFill>
                <a:sysClr val="windowText" lastClr="000000"/>
              </a:solidFill>
              <a:latin typeface="Arial" panose="020B0604020202020204" pitchFamily="34" charset="0"/>
              <a:cs typeface="Arial" panose="020B0604020202020204" pitchFamily="34" charset="0"/>
            </a:rPr>
            <a:t> Outbreak </a:t>
          </a:r>
          <a:r>
            <a:rPr lang="en-CA" sz="1600" b="1">
              <a:solidFill>
                <a:sysClr val="windowText" lastClr="000000"/>
              </a:solidFill>
              <a:latin typeface="Arial" panose="020B0604020202020204" pitchFamily="34" charset="0"/>
              <a:cs typeface="Arial" panose="020B0604020202020204" pitchFamily="34" charset="0"/>
            </a:rPr>
            <a:t>Residential institutions (facilities) outbreak:</a:t>
          </a:r>
          <a:r>
            <a:rPr lang="en-CA" sz="1600" b="0" baseline="0">
              <a:solidFill>
                <a:schemeClr val="dk1"/>
              </a:solidFill>
              <a:latin typeface="Arial" panose="020B0604020202020204" pitchFamily="34" charset="0"/>
              <a:ea typeface="+mn-ea"/>
              <a:cs typeface="Arial" panose="020B0604020202020204" pitchFamily="34" charset="0"/>
            </a:rPr>
            <a:t> Two or more cases of ILI in residents, patients or clients within a 7 day period  in Island Health, cases must be epidemiologically linked (more than one room/floor/common area/staff). </a:t>
          </a:r>
        </a:p>
        <a:p>
          <a:endParaRPr lang="en-CA" sz="1600" b="0" baseline="0">
            <a:latin typeface="Arial" panose="020B0604020202020204" pitchFamily="34" charset="0"/>
            <a:cs typeface="Arial" panose="020B0604020202020204" pitchFamily="34" charset="0"/>
          </a:endParaRPr>
        </a:p>
        <a:p>
          <a:r>
            <a:rPr lang="en-CA" sz="1600" b="1" baseline="0">
              <a:latin typeface="Arial" panose="020B0604020202020204" pitchFamily="34" charset="0"/>
              <a:cs typeface="Arial" panose="020B0604020202020204" pitchFamily="34" charset="0"/>
            </a:rPr>
            <a:t>COVID Outbeak in Long Term-Care:</a:t>
          </a:r>
          <a:r>
            <a:rPr lang="en-CA" sz="1600" b="0" baseline="0">
              <a:latin typeface="Arial" panose="020B0604020202020204" pitchFamily="34" charset="0"/>
              <a:cs typeface="Arial" panose="020B0604020202020204" pitchFamily="34" charset="0"/>
            </a:rPr>
            <a:t> A COVID-19 outbreak in long-term care is declared when the following criteris are met:</a:t>
          </a:r>
        </a:p>
        <a:p>
          <a:endParaRPr lang="en-CA" sz="1600" b="0" baseline="0">
            <a:latin typeface="Arial" panose="020B0604020202020204" pitchFamily="34" charset="0"/>
            <a:cs typeface="Arial" panose="020B0604020202020204" pitchFamily="34" charset="0"/>
          </a:endParaRPr>
        </a:p>
        <a:p>
          <a:r>
            <a:rPr lang="en-CA" sz="1600" b="0" baseline="0">
              <a:latin typeface="Arial" panose="020B0604020202020204" pitchFamily="34" charset="0"/>
              <a:cs typeface="Arial" panose="020B0604020202020204" pitchFamily="34" charset="0"/>
            </a:rPr>
            <a:t>1. An unexpected increase in COVID-19 cases or case severity among residents which may involve a rapid increase in cases amongst residents with no known contact with other identified cases; which</a:t>
          </a:r>
        </a:p>
        <a:p>
          <a:r>
            <a:rPr lang="en-CA" sz="1600" b="0" baseline="0">
              <a:latin typeface="Arial" panose="020B0604020202020204" pitchFamily="34" charset="0"/>
              <a:cs typeface="Arial" panose="020B0604020202020204" pitchFamily="34" charset="0"/>
            </a:rPr>
            <a:t>2. Is not responding or expected to respond to usual infection prevention and control measures; and/or resident susceptibility to severe illness has been deemed to be particularly high; and</a:t>
          </a:r>
        </a:p>
        <a:p>
          <a:r>
            <a:rPr lang="en-CA" sz="1600" b="0" baseline="0">
              <a:latin typeface="Arial" panose="020B0604020202020204" pitchFamily="34" charset="0"/>
              <a:cs typeface="Arial" panose="020B0604020202020204" pitchFamily="34" charset="0"/>
            </a:rPr>
            <a:t>3. The application of additional control measures (i.e, those in Appendix 6) are considered to have a higher overall benefit than risk.</a:t>
          </a:r>
        </a:p>
        <a:p>
          <a:endParaRPr lang="en-CA" sz="1600" b="0" baseline="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89580</xdr:colOff>
      <xdr:row>0</xdr:row>
      <xdr:rowOff>114791</xdr:rowOff>
    </xdr:from>
    <xdr:to>
      <xdr:col>27</xdr:col>
      <xdr:colOff>357187</xdr:colOff>
      <xdr:row>18</xdr:row>
      <xdr:rowOff>107156</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412174" y="114791"/>
          <a:ext cx="13709763" cy="3611865"/>
        </a:xfrm>
        <a:prstGeom prst="rect">
          <a:avLst/>
        </a:prstGeom>
        <a:solidFill>
          <a:schemeClr val="accent4">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u="sng">
              <a:solidFill>
                <a:schemeClr val="dk1"/>
              </a:solidFill>
              <a:effectLst/>
              <a:latin typeface="Arial" panose="020B0604020202020204" pitchFamily="34" charset="0"/>
              <a:ea typeface="+mn-ea"/>
              <a:cs typeface="Arial" panose="020B0604020202020204" pitchFamily="34" charset="0"/>
            </a:rPr>
            <a:t>Facility Information Tab</a:t>
          </a:r>
          <a:endParaRPr lang="en-CA" sz="14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endParaRPr lang="en-CA" sz="1400">
            <a:solidFill>
              <a:schemeClr val="dk1"/>
            </a:solidFill>
            <a:effectLst/>
            <a:latin typeface="Arial" panose="020B0604020202020204" pitchFamily="34" charset="0"/>
            <a:ea typeface="+mn-ea"/>
            <a:cs typeface="Arial" panose="020B0604020202020204" pitchFamily="34" charset="0"/>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CA" sz="1400">
              <a:solidFill>
                <a:schemeClr val="dk1"/>
              </a:solidFill>
              <a:effectLst/>
              <a:latin typeface="Arial" panose="020B0604020202020204" pitchFamily="34" charset="0"/>
              <a:ea typeface="+mn-ea"/>
              <a:cs typeface="Arial" panose="020B0604020202020204" pitchFamily="34" charset="0"/>
            </a:rPr>
            <a:t>This worksheet is to be filled out by LTC staff. </a:t>
          </a:r>
        </a:p>
        <a:p>
          <a:pPr marL="285750" lvl="0" indent="-285750">
            <a:buFont typeface="Arial" panose="020B0604020202020204" pitchFamily="34" charset="0"/>
            <a:buChar char="•"/>
          </a:pPr>
          <a:endParaRPr lang="en-CA" sz="14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r>
            <a:rPr lang="en-CA" sz="1400">
              <a:solidFill>
                <a:schemeClr val="dk1"/>
              </a:solidFill>
              <a:effectLst/>
              <a:latin typeface="Arial" panose="020B0604020202020204" pitchFamily="34" charset="0"/>
              <a:ea typeface="+mn-ea"/>
              <a:cs typeface="Arial" panose="020B0604020202020204" pitchFamily="34" charset="0"/>
            </a:rPr>
            <a:t>Note for # resident and # staff the following definitions should be followed:</a:t>
          </a:r>
        </a:p>
        <a:p>
          <a:pPr marL="285750" lvl="0" indent="-285750">
            <a:buFont typeface="Arial" panose="020B0604020202020204" pitchFamily="34" charset="0"/>
            <a:buChar char="•"/>
          </a:pPr>
          <a:endParaRPr lang="en-CA" sz="1400">
            <a:solidFill>
              <a:schemeClr val="dk1"/>
            </a:solidFill>
            <a:effectLst/>
            <a:latin typeface="Arial" panose="020B0604020202020204" pitchFamily="34" charset="0"/>
            <a:ea typeface="+mn-ea"/>
            <a:cs typeface="Arial" panose="020B0604020202020204" pitchFamily="34" charset="0"/>
          </a:endParaRPr>
        </a:p>
        <a:p>
          <a:r>
            <a:rPr lang="en-CA" sz="1400" b="1" u="sng" baseline="0">
              <a:solidFill>
                <a:schemeClr val="dk1"/>
              </a:solidFill>
              <a:effectLst/>
              <a:latin typeface="Arial" panose="020B0604020202020204" pitchFamily="34" charset="0"/>
              <a:ea typeface="+mn-ea"/>
              <a:cs typeface="Arial" panose="020B0604020202020204" pitchFamily="34" charset="0"/>
            </a:rPr>
            <a:t>Residents</a:t>
          </a:r>
          <a:r>
            <a:rPr lang="en-CA" sz="1400" b="0" baseline="0">
              <a:solidFill>
                <a:schemeClr val="dk1"/>
              </a:solidFill>
              <a:effectLst/>
              <a:latin typeface="Arial" panose="020B0604020202020204" pitchFamily="34" charset="0"/>
              <a:ea typeface="+mn-ea"/>
              <a:cs typeface="Arial" panose="020B0604020202020204" pitchFamily="34" charset="0"/>
            </a:rPr>
            <a:t>: </a:t>
          </a:r>
          <a:r>
            <a:rPr lang="en-CA" sz="1400" baseline="0">
              <a:solidFill>
                <a:schemeClr val="dk1"/>
              </a:solidFill>
              <a:effectLst/>
              <a:latin typeface="Arial" panose="020B0604020202020204" pitchFamily="34" charset="0"/>
              <a:ea typeface="+mn-ea"/>
              <a:cs typeface="Arial" panose="020B0604020202020204" pitchFamily="34" charset="0"/>
            </a:rPr>
            <a:t>Refers to number of long term care facility residents living in facility. Note: If you have multiple levels of care within your facility (i.e both assisted and long term car</a:t>
          </a:r>
          <a:r>
            <a:rPr lang="en-CA" sz="1400" b="0" baseline="0">
              <a:solidFill>
                <a:schemeClr val="dk1"/>
              </a:solidFill>
              <a:effectLst/>
              <a:latin typeface="Arial" panose="020B0604020202020204" pitchFamily="34" charset="0"/>
              <a:ea typeface="+mn-ea"/>
              <a:cs typeface="Arial" panose="020B0604020202020204" pitchFamily="34" charset="0"/>
            </a:rPr>
            <a:t>e) </a:t>
          </a:r>
          <a:r>
            <a:rPr lang="en-CA" sz="1400" b="1" u="sng" baseline="0">
              <a:solidFill>
                <a:schemeClr val="dk1"/>
              </a:solidFill>
              <a:effectLst/>
              <a:latin typeface="Arial" panose="020B0604020202020204" pitchFamily="34" charset="0"/>
              <a:ea typeface="+mn-ea"/>
              <a:cs typeface="Arial" panose="020B0604020202020204" pitchFamily="34" charset="0"/>
            </a:rPr>
            <a:t>the number of residents should be restricted to individuals living in the long term care portion only</a:t>
          </a:r>
          <a:r>
            <a:rPr lang="en-CA" sz="1400" baseline="0">
              <a:solidFill>
                <a:schemeClr val="dk1"/>
              </a:solidFill>
              <a:effectLst/>
              <a:latin typeface="Arial" panose="020B0604020202020204" pitchFamily="34" charset="0"/>
              <a:ea typeface="+mn-ea"/>
              <a:cs typeface="Arial" panose="020B0604020202020204" pitchFamily="34" charset="0"/>
            </a:rPr>
            <a:t>.</a:t>
          </a:r>
        </a:p>
        <a:p>
          <a:endParaRPr lang="en-CA" sz="1400" baseline="0">
            <a:solidFill>
              <a:schemeClr val="dk1"/>
            </a:solidFill>
            <a:effectLst/>
            <a:latin typeface="Arial" panose="020B0604020202020204" pitchFamily="34" charset="0"/>
            <a:ea typeface="+mn-ea"/>
            <a:cs typeface="Arial" panose="020B0604020202020204" pitchFamily="34" charset="0"/>
          </a:endParaRPr>
        </a:p>
        <a:p>
          <a:endParaRPr lang="en-CA" sz="1400">
            <a:effectLst/>
            <a:latin typeface="Arial" panose="020B0604020202020204" pitchFamily="34" charset="0"/>
            <a:cs typeface="Arial" panose="020B0604020202020204" pitchFamily="34" charset="0"/>
          </a:endParaRPr>
        </a:p>
        <a:p>
          <a:r>
            <a:rPr lang="en-CA" sz="1400" b="1" u="sng" baseline="0">
              <a:solidFill>
                <a:schemeClr val="dk1"/>
              </a:solidFill>
              <a:effectLst/>
              <a:latin typeface="Arial" panose="020B0604020202020204" pitchFamily="34" charset="0"/>
              <a:ea typeface="+mn-ea"/>
              <a:cs typeface="Arial" panose="020B0604020202020204" pitchFamily="34" charset="0"/>
            </a:rPr>
            <a:t>Staff</a:t>
          </a:r>
          <a:r>
            <a:rPr lang="en-CA" sz="1400" b="0" baseline="0">
              <a:solidFill>
                <a:schemeClr val="dk1"/>
              </a:solidFill>
              <a:effectLst/>
              <a:latin typeface="Arial" panose="020B0604020202020204" pitchFamily="34" charset="0"/>
              <a:ea typeface="+mn-ea"/>
              <a:cs typeface="Arial" panose="020B0604020202020204" pitchFamily="34" charset="0"/>
            </a:rPr>
            <a:t>: </a:t>
          </a:r>
          <a:r>
            <a:rPr lang="en-CA" sz="1400" baseline="0">
              <a:solidFill>
                <a:schemeClr val="dk1"/>
              </a:solidFill>
              <a:effectLst/>
              <a:latin typeface="Arial" panose="020B0604020202020204" pitchFamily="34" charset="0"/>
              <a:ea typeface="+mn-ea"/>
              <a:cs typeface="Arial" panose="020B0604020202020204" pitchFamily="34" charset="0"/>
            </a:rPr>
            <a:t>Total # of long term care facility staff should be the number of full-time, part-time, and casual paid staff working in the facility. Staff should be included in the total if the facility considers them to be available for work (i.e., they are regularly scheduled or could be called in). The total number of staff includes staff with direct contact with residents. It includes staff with indirect contact with residents, i.e., administrative and non-patient care staff. It includes staff contracted for services such as housekeeping, laundry, dietary services, food services, and personal services who work regularly (2-3 times/week). It includes practicum students. It excludes volunteers and visitors. Note: If you have multiple levels of care within your facility (i.e both assisted and long term care) the number of </a:t>
          </a:r>
          <a:r>
            <a:rPr lang="en-CA" sz="1400" b="1" u="sng" baseline="0">
              <a:solidFill>
                <a:schemeClr val="dk1"/>
              </a:solidFill>
              <a:effectLst/>
              <a:latin typeface="Arial" panose="020B0604020202020204" pitchFamily="34" charset="0"/>
              <a:ea typeface="+mn-ea"/>
              <a:cs typeface="Arial" panose="020B0604020202020204" pitchFamily="34" charset="0"/>
            </a:rPr>
            <a:t>staff should be restricted to individuals associated with the long term care portion only.</a:t>
          </a:r>
          <a:endParaRPr lang="en-CA" sz="1400">
            <a:effectLst/>
            <a:latin typeface="Arial" panose="020B0604020202020204" pitchFamily="34" charset="0"/>
            <a:cs typeface="Arial" panose="020B0604020202020204" pitchFamily="34" charset="0"/>
          </a:endParaRPr>
        </a:p>
        <a:p>
          <a:pPr marL="285750" lvl="0" indent="-285750">
            <a:buFont typeface="Arial" panose="020B0604020202020204" pitchFamily="34" charset="0"/>
            <a:buChar char="•"/>
          </a:pPr>
          <a:endParaRPr lang="en-CA" sz="14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29</xdr:col>
      <xdr:colOff>497417</xdr:colOff>
      <xdr:row>1</xdr:row>
      <xdr:rowOff>52917</xdr:rowOff>
    </xdr:from>
    <xdr:to>
      <xdr:col>42</xdr:col>
      <xdr:colOff>2048</xdr:colOff>
      <xdr:row>17</xdr:row>
      <xdr:rowOff>157048</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26849917" y="296334"/>
          <a:ext cx="9019048" cy="51523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493182</xdr:colOff>
      <xdr:row>37</xdr:row>
      <xdr:rowOff>25402</xdr:rowOff>
    </xdr:from>
    <xdr:to>
      <xdr:col>28</xdr:col>
      <xdr:colOff>429681</xdr:colOff>
      <xdr:row>64</xdr:row>
      <xdr:rowOff>133351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9437349" y="8925985"/>
          <a:ext cx="12826999" cy="5494866"/>
        </a:xfrm>
        <a:prstGeom prst="rect">
          <a:avLst/>
        </a:prstGeom>
        <a:solidFill>
          <a:schemeClr val="accent4">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600" b="1">
              <a:latin typeface="Arial" panose="020B0604020202020204" pitchFamily="34" charset="0"/>
              <a:cs typeface="Arial" panose="020B0604020202020204" pitchFamily="34" charset="0"/>
            </a:rPr>
            <a:t>Case Definitions:</a:t>
          </a:r>
        </a:p>
        <a:p>
          <a:endParaRPr lang="en-CA" sz="1600" b="1">
            <a:latin typeface="Arial" panose="020B0604020202020204" pitchFamily="34" charset="0"/>
            <a:cs typeface="Arial" panose="020B0604020202020204" pitchFamily="34" charset="0"/>
          </a:endParaRPr>
        </a:p>
        <a:p>
          <a:r>
            <a:rPr lang="en-CA" sz="1600" b="1">
              <a:latin typeface="Arial" panose="020B0604020202020204" pitchFamily="34" charset="0"/>
              <a:cs typeface="Arial" panose="020B0604020202020204" pitchFamily="34" charset="0"/>
            </a:rPr>
            <a:t>ILI: </a:t>
          </a:r>
          <a:r>
            <a:rPr lang="en-CA" sz="1600" b="0">
              <a:latin typeface="Arial" panose="020B0604020202020204" pitchFamily="34" charset="0"/>
              <a:cs typeface="Arial" panose="020B0604020202020204" pitchFamily="34" charset="0"/>
            </a:rPr>
            <a:t>Acute onset of respiratory illness with fever and cough and with one or more of the following: sore throat, arthralgia, myalgia, or prostration which could be due to influenza virus. In children under 5, gastrointestinal symptoms may also be present. In patients under 5 or 65 and older, fever may not be prominent. </a:t>
          </a:r>
        </a:p>
        <a:p>
          <a:endParaRPr lang="en-CA" sz="1600" b="0">
            <a:latin typeface="Arial" panose="020B0604020202020204" pitchFamily="34" charset="0"/>
            <a:cs typeface="Arial" panose="020B0604020202020204" pitchFamily="34" charset="0"/>
          </a:endParaRPr>
        </a:p>
        <a:p>
          <a:r>
            <a:rPr lang="en-CA" sz="1600" b="1">
              <a:latin typeface="Arial" panose="020B0604020202020204" pitchFamily="34" charset="0"/>
              <a:cs typeface="Arial" panose="020B0604020202020204" pitchFamily="34" charset="0"/>
            </a:rPr>
            <a:t>Influenza Outbreak Residential institutions (facilities) outbreak:</a:t>
          </a:r>
          <a:r>
            <a:rPr lang="en-CA" sz="1600" b="0">
              <a:latin typeface="Arial" panose="020B0604020202020204" pitchFamily="34" charset="0"/>
              <a:cs typeface="Arial" panose="020B0604020202020204" pitchFamily="34" charset="0"/>
            </a:rPr>
            <a:t>Two or more cases of ILI in residents, patients, client or staff within a 7 days In Island Health cases must be epidemiologically linked (more than one room/floor/common area/staff). </a:t>
          </a:r>
        </a:p>
        <a:p>
          <a:endParaRPr lang="en-CA" sz="1600" b="1">
            <a:latin typeface="Arial" panose="020B0604020202020204" pitchFamily="34" charset="0"/>
            <a:cs typeface="Arial" panose="020B0604020202020204" pitchFamily="34" charset="0"/>
          </a:endParaRPr>
        </a:p>
        <a:p>
          <a:r>
            <a:rPr lang="en-CA" sz="1600" b="1">
              <a:latin typeface="Arial" panose="020B0604020202020204" pitchFamily="34" charset="0"/>
              <a:cs typeface="Arial" panose="020B0604020202020204" pitchFamily="34" charset="0"/>
            </a:rPr>
            <a:t>COVID Outbeak in Long Term-Care: A COVID-19 outbreak in long-term care is declared when the following criteris are met:</a:t>
          </a:r>
        </a:p>
        <a:p>
          <a:endParaRPr lang="en-CA" sz="1600" b="1">
            <a:latin typeface="Arial" panose="020B0604020202020204" pitchFamily="34" charset="0"/>
            <a:cs typeface="Arial" panose="020B0604020202020204" pitchFamily="34" charset="0"/>
          </a:endParaRPr>
        </a:p>
        <a:p>
          <a:r>
            <a:rPr lang="en-CA" sz="1600" b="0">
              <a:latin typeface="Arial" panose="020B0604020202020204" pitchFamily="34" charset="0"/>
              <a:cs typeface="Arial" panose="020B0604020202020204" pitchFamily="34" charset="0"/>
            </a:rPr>
            <a:t>1. An unexpected increase in COVID-19 cases or case severity among residents which may involve a rapid increase in cases amongst residents with no known contact with other identified cases; which</a:t>
          </a:r>
        </a:p>
        <a:p>
          <a:r>
            <a:rPr lang="en-CA" sz="1600" b="0">
              <a:latin typeface="Arial" panose="020B0604020202020204" pitchFamily="34" charset="0"/>
              <a:cs typeface="Arial" panose="020B0604020202020204" pitchFamily="34" charset="0"/>
            </a:rPr>
            <a:t>2. Is not responding or expected to respond to usual infection prevention and control measures; and/or resident susceptibility to severe illness has been deemed to be particularly high; and</a:t>
          </a:r>
        </a:p>
        <a:p>
          <a:r>
            <a:rPr lang="en-CA" sz="1600" b="0">
              <a:latin typeface="Arial" panose="020B0604020202020204" pitchFamily="34" charset="0"/>
              <a:cs typeface="Arial" panose="020B0604020202020204" pitchFamily="34" charset="0"/>
            </a:rPr>
            <a:t>3. The application of additional control measures (i.e, those in Appendix 6) are considered to have a higher overall benefit than risk.</a:t>
          </a:r>
        </a:p>
      </xdr:txBody>
    </xdr:sp>
    <xdr:clientData/>
  </xdr:twoCellAnchor>
  <xdr:twoCellAnchor>
    <xdr:from>
      <xdr:col>7</xdr:col>
      <xdr:colOff>507999</xdr:colOff>
      <xdr:row>1</xdr:row>
      <xdr:rowOff>31749</xdr:rowOff>
    </xdr:from>
    <xdr:to>
      <xdr:col>26</xdr:col>
      <xdr:colOff>0</xdr:colOff>
      <xdr:row>33</xdr:row>
      <xdr:rowOff>126999</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9452166" y="264582"/>
          <a:ext cx="11154834" cy="7768167"/>
        </a:xfrm>
        <a:prstGeom prst="rect">
          <a:avLst/>
        </a:prstGeom>
        <a:solidFill>
          <a:schemeClr val="accent4">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600" b="1">
              <a:solidFill>
                <a:schemeClr val="accent5">
                  <a:lumMod val="75000"/>
                </a:schemeClr>
              </a:solidFill>
              <a:latin typeface="Arial" panose="020B0604020202020204" pitchFamily="34" charset="0"/>
              <a:cs typeface="Arial" panose="020B0604020202020204" pitchFamily="34" charset="0"/>
            </a:rPr>
            <a:t>Outbreak</a:t>
          </a:r>
          <a:r>
            <a:rPr lang="en-CA" sz="1600" b="1" baseline="0">
              <a:solidFill>
                <a:schemeClr val="accent5">
                  <a:lumMod val="75000"/>
                </a:schemeClr>
              </a:solidFill>
              <a:latin typeface="Arial" panose="020B0604020202020204" pitchFamily="34" charset="0"/>
              <a:cs typeface="Arial" panose="020B0604020202020204" pitchFamily="34" charset="0"/>
            </a:rPr>
            <a:t> Details Tab</a:t>
          </a:r>
          <a:endParaRPr lang="en-CA" sz="1600" b="1">
            <a:solidFill>
              <a:schemeClr val="accent5">
                <a:lumMod val="75000"/>
              </a:schemeClr>
            </a:solidFill>
            <a:latin typeface="Arial" panose="020B0604020202020204" pitchFamily="34" charset="0"/>
            <a:cs typeface="Arial" panose="020B0604020202020204" pitchFamily="34" charset="0"/>
          </a:endParaRPr>
        </a:p>
        <a:p>
          <a:endParaRPr lang="en-CA" sz="1600" b="0">
            <a:latin typeface="Arial" panose="020B0604020202020204" pitchFamily="34" charset="0"/>
            <a:cs typeface="Arial" panose="020B0604020202020204" pitchFamily="34" charset="0"/>
          </a:endParaRPr>
        </a:p>
        <a:p>
          <a:pPr marL="285750" indent="-285750">
            <a:buFont typeface="Arial" panose="020B0604020202020204" pitchFamily="34" charset="0"/>
            <a:buChar char="•"/>
          </a:pPr>
          <a:r>
            <a:rPr lang="en-CA" sz="1600" b="0">
              <a:latin typeface="Arial" panose="020B0604020202020204" pitchFamily="34" charset="0"/>
              <a:cs typeface="Arial" panose="020B0604020202020204" pitchFamily="34" charset="0"/>
            </a:rPr>
            <a:t>This section</a:t>
          </a:r>
          <a:r>
            <a:rPr lang="en-CA" sz="1600" b="0" baseline="0">
              <a:latin typeface="Arial" panose="020B0604020202020204" pitchFamily="34" charset="0"/>
              <a:cs typeface="Arial" panose="020B0604020202020204" pitchFamily="34" charset="0"/>
            </a:rPr>
            <a:t> is to be </a:t>
          </a:r>
          <a:r>
            <a:rPr lang="en-CA" sz="1600" b="1" u="sng">
              <a:latin typeface="Arial" panose="020B0604020202020204" pitchFamily="34" charset="0"/>
              <a:cs typeface="Arial" panose="020B0604020202020204" pitchFamily="34" charset="0"/>
            </a:rPr>
            <a:t>completed by</a:t>
          </a:r>
          <a:r>
            <a:rPr lang="en-CA" sz="1600" b="1" u="sng" baseline="0">
              <a:latin typeface="Arial" panose="020B0604020202020204" pitchFamily="34" charset="0"/>
              <a:cs typeface="Arial" panose="020B0604020202020204" pitchFamily="34" charset="0"/>
            </a:rPr>
            <a:t> Island Health</a:t>
          </a:r>
          <a:r>
            <a:rPr lang="en-CA" sz="1600" b="1" u="sng">
              <a:latin typeface="Arial" panose="020B0604020202020204" pitchFamily="34" charset="0"/>
              <a:cs typeface="Arial" panose="020B0604020202020204" pitchFamily="34" charset="0"/>
            </a:rPr>
            <a:t> staff </a:t>
          </a:r>
          <a:r>
            <a:rPr lang="en-CA" sz="1600" b="0">
              <a:latin typeface="Arial" panose="020B0604020202020204" pitchFamily="34" charset="0"/>
              <a:cs typeface="Arial" panose="020B0604020202020204" pitchFamily="34" charset="0"/>
            </a:rPr>
            <a:t>during an outbreak </a:t>
          </a:r>
          <a:r>
            <a:rPr lang="en-CA" sz="1600" b="1" u="sng">
              <a:latin typeface="Arial" panose="020B0604020202020204" pitchFamily="34" charset="0"/>
              <a:cs typeface="Arial" panose="020B0604020202020204" pitchFamily="34" charset="0"/>
            </a:rPr>
            <a:t>only if CCT is not available for use</a:t>
          </a:r>
          <a:r>
            <a:rPr lang="en-CA" sz="1600" b="0">
              <a:latin typeface="Arial" panose="020B0604020202020204" pitchFamily="34" charset="0"/>
              <a:cs typeface="Arial" panose="020B0604020202020204" pitchFamily="34" charset="0"/>
            </a:rPr>
            <a:t>.</a:t>
          </a:r>
        </a:p>
        <a:p>
          <a:endParaRPr lang="en-CA" sz="1600" b="0" u="sng" baseline="0">
            <a:solidFill>
              <a:schemeClr val="accent5">
                <a:lumMod val="75000"/>
              </a:schemeClr>
            </a:solidFill>
            <a:effectLst/>
            <a:latin typeface="Arial" panose="020B0604020202020204" pitchFamily="34" charset="0"/>
            <a:ea typeface="+mn-ea"/>
            <a:cs typeface="Arial" panose="020B0604020202020204" pitchFamily="34" charset="0"/>
          </a:endParaRPr>
        </a:p>
        <a:p>
          <a:r>
            <a:rPr lang="en-CA" sz="1600" b="1">
              <a:solidFill>
                <a:schemeClr val="accent5">
                  <a:lumMod val="75000"/>
                </a:schemeClr>
              </a:solidFill>
              <a:effectLst/>
              <a:latin typeface="Arial" panose="020B0604020202020204" pitchFamily="34" charset="0"/>
              <a:ea typeface="+mn-ea"/>
              <a:cs typeface="Arial" panose="020B0604020202020204" pitchFamily="34" charset="0"/>
            </a:rPr>
            <a:t>Populating (Filling in) Worksheets (Tabs)</a:t>
          </a:r>
        </a:p>
        <a:p>
          <a:endParaRPr lang="en-CA" sz="1600" b="1">
            <a:solidFill>
              <a:schemeClr val="accent5">
                <a:lumMod val="75000"/>
              </a:schemeClr>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r>
            <a:rPr lang="en-CA" sz="1600" b="0">
              <a:effectLst/>
              <a:latin typeface="Arial" panose="020B0604020202020204" pitchFamily="34" charset="0"/>
              <a:cs typeface="Arial" panose="020B0604020202020204" pitchFamily="34" charset="0"/>
            </a:rPr>
            <a:t>For any date field use the format </a:t>
          </a:r>
          <a:r>
            <a:rPr lang="en-CA" sz="1600" b="1">
              <a:effectLst/>
              <a:latin typeface="Arial" panose="020B0604020202020204" pitchFamily="34" charset="0"/>
              <a:cs typeface="Arial" panose="020B0604020202020204" pitchFamily="34" charset="0"/>
            </a:rPr>
            <a:t>dd-mmm-yyyy (i.e November 20 2022 would be 20-Nov-2022)</a:t>
          </a:r>
        </a:p>
        <a:p>
          <a:endParaRPr lang="en-CA" sz="1600" b="1">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r>
            <a:rPr lang="en-CA" sz="1600" b="1" u="sng">
              <a:solidFill>
                <a:schemeClr val="dk1"/>
              </a:solidFill>
              <a:effectLst/>
              <a:latin typeface="Arial" panose="020B0604020202020204" pitchFamily="34" charset="0"/>
              <a:ea typeface="+mn-ea"/>
              <a:cs typeface="Arial" panose="020B0604020202020204" pitchFamily="34" charset="0"/>
            </a:rPr>
            <a:t>Select information from drop down menus when menus are available</a:t>
          </a:r>
          <a:r>
            <a:rPr lang="en-CA" sz="1600" b="0">
              <a:solidFill>
                <a:schemeClr val="dk1"/>
              </a:solidFill>
              <a:effectLst/>
              <a:latin typeface="Arial" panose="020B0604020202020204" pitchFamily="34" charset="0"/>
              <a:ea typeface="+mn-ea"/>
              <a:cs typeface="Arial" panose="020B0604020202020204" pitchFamily="34" charset="0"/>
            </a:rPr>
            <a:t>, rather than typing in information. Cells with drop down menus will have downwards arrows appear when you select the cell (see image below). For example, “sex” field use the drop down to select “Male” or “Female”.</a:t>
          </a:r>
        </a:p>
        <a:p>
          <a:pPr marL="285750" indent="-285750">
            <a:buFont typeface="Arial" panose="020B0604020202020204" pitchFamily="34" charset="0"/>
            <a:buChar char="•"/>
          </a:pPr>
          <a:endParaRPr lang="en-CA" sz="1600" b="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endParaRPr lang="en-CA" sz="1600" b="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endParaRPr lang="en-CA" sz="1600" b="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r>
            <a:rPr lang="en-CA" sz="1600" b="0">
              <a:solidFill>
                <a:schemeClr val="dk1"/>
              </a:solidFill>
              <a:effectLst/>
              <a:latin typeface="Arial" panose="020B0604020202020204" pitchFamily="34" charset="0"/>
              <a:ea typeface="+mn-ea"/>
              <a:cs typeface="Arial" panose="020B0604020202020204" pitchFamily="34" charset="0"/>
            </a:rPr>
            <a:t>Comments are included on some cells and are marked by a red flag in the top of the cell. If the comment does not appear to display fully, </a:t>
          </a:r>
          <a:r>
            <a:rPr lang="en-CA" sz="1600" b="1">
              <a:solidFill>
                <a:schemeClr val="dk1"/>
              </a:solidFill>
              <a:effectLst/>
              <a:latin typeface="Arial" panose="020B0604020202020204" pitchFamily="34" charset="0"/>
              <a:ea typeface="+mn-ea"/>
              <a:cs typeface="Arial" panose="020B0604020202020204" pitchFamily="34" charset="0"/>
            </a:rPr>
            <a:t>right click </a:t>
          </a:r>
          <a:r>
            <a:rPr lang="en-CA" sz="1600" b="0">
              <a:solidFill>
                <a:schemeClr val="dk1"/>
              </a:solidFill>
              <a:effectLst/>
              <a:latin typeface="Arial" panose="020B0604020202020204" pitchFamily="34" charset="0"/>
              <a:ea typeface="+mn-ea"/>
              <a:cs typeface="Arial" panose="020B0604020202020204" pitchFamily="34" charset="0"/>
            </a:rPr>
            <a:t>on cell and select "</a:t>
          </a:r>
          <a:r>
            <a:rPr lang="en-CA" sz="1600" b="1">
              <a:solidFill>
                <a:schemeClr val="dk1"/>
              </a:solidFill>
              <a:effectLst/>
              <a:latin typeface="Arial" panose="020B0604020202020204" pitchFamily="34" charset="0"/>
              <a:ea typeface="+mn-ea"/>
              <a:cs typeface="Arial" panose="020B0604020202020204" pitchFamily="34" charset="0"/>
            </a:rPr>
            <a:t>edit comment</a:t>
          </a:r>
          <a:r>
            <a:rPr lang="en-CA" sz="1600" b="0">
              <a:solidFill>
                <a:schemeClr val="dk1"/>
              </a:solidFill>
              <a:effectLst/>
              <a:latin typeface="Arial" panose="020B0604020202020204" pitchFamily="34" charset="0"/>
              <a:ea typeface="+mn-ea"/>
              <a:cs typeface="Arial" panose="020B0604020202020204" pitchFamily="34" charset="0"/>
            </a:rPr>
            <a:t>." Comment box can be re-sized if necessary. Close comment by clicking on another cell. </a:t>
          </a:r>
        </a:p>
        <a:p>
          <a:pPr marL="285750" indent="-285750">
            <a:buFont typeface="Arial" panose="020B0604020202020204" pitchFamily="34" charset="0"/>
            <a:buChar char="•"/>
          </a:pPr>
          <a:endParaRPr lang="en-CA" sz="1600" b="0" baseline="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endParaRPr lang="en-CA" sz="1600" b="1" u="sng">
            <a:solidFill>
              <a:schemeClr val="dk1"/>
            </a:solidFill>
            <a:effectLst/>
            <a:latin typeface="Arial" panose="020B0604020202020204" pitchFamily="34" charset="0"/>
            <a:ea typeface="+mn-ea"/>
            <a:cs typeface="Arial" panose="020B0604020202020204" pitchFamily="34" charset="0"/>
          </a:endParaRPr>
        </a:p>
        <a:p>
          <a:endParaRPr lang="en-CA" sz="1600" b="1" u="sng">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r>
            <a:rPr lang="en-CA" sz="1600" b="1" u="sng">
              <a:solidFill>
                <a:schemeClr val="dk1"/>
              </a:solidFill>
              <a:effectLst/>
              <a:latin typeface="Arial" panose="020B0604020202020204" pitchFamily="34" charset="0"/>
              <a:ea typeface="+mn-ea"/>
              <a:cs typeface="Arial" panose="020B0604020202020204" pitchFamily="34" charset="0"/>
            </a:rPr>
            <a:t>Do not enter values into grey cells as this will create errors in the calculation formulas</a:t>
          </a:r>
          <a:r>
            <a:rPr lang="en-CA" sz="1600" b="0">
              <a:solidFill>
                <a:schemeClr val="dk1"/>
              </a:solidFill>
              <a:effectLst/>
              <a:latin typeface="Arial" panose="020B0604020202020204" pitchFamily="34" charset="0"/>
              <a:ea typeface="+mn-ea"/>
              <a:cs typeface="Arial" panose="020B0604020202020204" pitchFamily="34" charset="0"/>
            </a:rPr>
            <a:t>. "Stay away from grey."</a:t>
          </a:r>
          <a:endParaRPr lang="en-CA" sz="1600">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endParaRPr lang="en-CA" sz="1600" b="0">
            <a:latin typeface="Arial" panose="020B0604020202020204" pitchFamily="34" charset="0"/>
            <a:cs typeface="Arial" panose="020B0604020202020204" pitchFamily="34" charset="0"/>
          </a:endParaRPr>
        </a:p>
      </xdr:txBody>
    </xdr:sp>
    <xdr:clientData/>
  </xdr:twoCellAnchor>
  <xdr:twoCellAnchor editAs="oneCell">
    <xdr:from>
      <xdr:col>10</xdr:col>
      <xdr:colOff>328083</xdr:colOff>
      <xdr:row>15</xdr:row>
      <xdr:rowOff>63499</xdr:rowOff>
    </xdr:from>
    <xdr:to>
      <xdr:col>13</xdr:col>
      <xdr:colOff>575014</xdr:colOff>
      <xdr:row>18</xdr:row>
      <xdr:rowOff>179916</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a:srcRect t="31221"/>
        <a:stretch/>
      </xdr:blipFill>
      <xdr:spPr>
        <a:xfrm>
          <a:off x="21113750" y="3090332"/>
          <a:ext cx="2088431" cy="719667"/>
        </a:xfrm>
        <a:prstGeom prst="rect">
          <a:avLst/>
        </a:prstGeom>
      </xdr:spPr>
    </xdr:pic>
    <xdr:clientData/>
  </xdr:twoCellAnchor>
  <xdr:twoCellAnchor editAs="oneCell">
    <xdr:from>
      <xdr:col>16</xdr:col>
      <xdr:colOff>179916</xdr:colOff>
      <xdr:row>14</xdr:row>
      <xdr:rowOff>84666</xdr:rowOff>
    </xdr:from>
    <xdr:to>
      <xdr:col>20</xdr:col>
      <xdr:colOff>294216</xdr:colOff>
      <xdr:row>21</xdr:row>
      <xdr:rowOff>143933</xdr:rowOff>
    </xdr:to>
    <xdr:pic>
      <xdr:nvPicPr>
        <xdr:cNvPr id="6" name="Picture 5" descr="https://attachment.outlook.live.net/owa/MSA%3Aandrea.nwosu%40live.ca/service.svc/s/GetAttachmentThumbnail?id=AQMkADAwATMwMAItYTA3YS1kM2RlLTAwAi0wMAoARgAAA4PIF1PATq1LjwmJZlyJnrgHAJJcvux7VaVOuuX3zAUMzL4AAAIBDAAAAJJcvux7VaVOuuX3zAUMzL4ABjq6dzoAAAABEgAQABZDmE%2FSXcNNtMoqLZds55w%3D&amp;thumbnailType=2&amp;isc=1&amp;token=eyJhbGciOiJSUzI1NiIsImtpZCI6IkQ4OThGN0RDMjk2ODQ1MDk1RUUwREZGQ0MzODBBOTM5NjUwNDNFNjQiLCJ0eXAiOiJKV1QiLCJ4NXQiOiIySmozM0Nsb1JRbGU0Tl84dzRDcE9XVUVQbVEifQ.eyJvcmlnaW4iOiJodHRwczovL291dGxvb2subGl2ZS5jb20iLCJ1YyI6IjI4ZTY4NjE2YTU3ZDQ2YjA5OTBlYjA4MjZiOGI0NDhhIiwidmVyIjoiRXhjaGFuZ2UuQ2FsbGJhY2suVjEiLCJhcHBjdHhzZW5kZXIiOiJPd2FEb3dubG9hZEA4NGRmOWU3Zi1lOWY2LTQwYWYtYjQzNS1hYWFhYWFhYWFhYWEiLCJpc3NyaW5nIjoiV1ciLCJhcHBjdHgiOiJ7XCJtc2V4Y2hwcm90XCI6XCJvd2FcIixcInB1aWRcIjpcIjg0NDQyNzYyMjUzNjE1OFwiLFwic2NvcGVcIjpcIk93YURvd25sb2FkXCIsXCJvaWRcIjpcIjAwMDMwMDAwLWEwN2EtZDNkZS0wMDAwLTAwMDAwMDAwMDAwMFwiLFwicHJpbWFyeXNpZFwiOlwiUy0xLTI4MjctMTk2NjA4LTI2OTI0MDQxOTBcIn0iLCJuYmYiOjE2NjA3Nzk2MzEsImV4cCI6MTY2MDc4MDIzMSwiaXNzIjoiMDAwMDAwMDItMDAwMC0wZmYxLWNlMDAtMDAwMDAwMDAwMDAwQDg0ZGY5ZTdmLWU5ZjYtNDBhZi1iNDM1LWFhYWFhYWFhYWFhYSIsImF1ZCI6IjAwMDAwMDAyLTAwMDAtMGZmMS1jZTAwLTAwMDAwMDAwMDAwMC9hdHRhY2htZW50Lm91dGxvb2subGl2ZS5uZXRAODRkZjllN2YtZTlmNi00MGFmLWI0MzUtYWFhYWFhYWFhYWFhIiwiaGFwcCI6Im93YSJ9.i2Fsa5ahFpbL_ZAAqj4yUlaGT-lrq24aVPCmaYsFmpribXImshSUf_3OVXU81KiLq0ypqyCaid3kk9ecaP0-AAbrSAOZSj-OzF9_jCepOxb0Sgl0br8K7OVFrElh1J2gWo3zuJqIPrLTUSVMybOSNFAO8Ap3sYL7ntpVqH2kdVAk907gBSpKAld-_xpitDe7x5cG2RNMygtIr6PFeEWZ2pm635WQizGFQHPdycdw4d1qy-ticyBNoRb-7jEQWYkReElyDBNR9ytv3A2xfs-DOX0j2AwTFt26IC-FG-QeifXwKDnuXVqbBwdsfIBGJJ2SLYSypvDlYGR-B3gD5zKoQA&amp;X-OWA-CANARY=PML4w7laX0SRC_3Yn9PCR_CbB_WpgNoYjy4tjr43B6ai2AXbad34fwwHMKezK3fkh5w_AtQYCQM.&amp;owa=outlook.live.com&amp;scriptVer=20220729002.14&amp;animation=true">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48583" y="2910416"/>
          <a:ext cx="2569633" cy="174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179916</xdr:colOff>
      <xdr:row>26</xdr:row>
      <xdr:rowOff>222251</xdr:rowOff>
    </xdr:from>
    <xdr:to>
      <xdr:col>21</xdr:col>
      <xdr:colOff>442648</xdr:colOff>
      <xdr:row>30</xdr:row>
      <xdr:rowOff>146934</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21579416" y="5937251"/>
          <a:ext cx="6401065" cy="1321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1:AO78"/>
  <sheetViews>
    <sheetView topLeftCell="A25" zoomScale="55" zoomScaleNormal="55" workbookViewId="0">
      <selection activeCell="AE23" sqref="AE23"/>
    </sheetView>
  </sheetViews>
  <sheetFormatPr defaultColWidth="8.7265625" defaultRowHeight="14.5" x14ac:dyDescent="0.35"/>
  <cols>
    <col min="1" max="16384" width="8.7265625" style="19"/>
  </cols>
  <sheetData>
    <row r="41" spans="1:1" x14ac:dyDescent="0.35">
      <c r="A41" s="4"/>
    </row>
    <row r="42" spans="1:1" x14ac:dyDescent="0.35">
      <c r="A42" s="4"/>
    </row>
    <row r="43" spans="1:1" x14ac:dyDescent="0.35">
      <c r="A43" s="4"/>
    </row>
    <row r="44" spans="1:1" x14ac:dyDescent="0.35">
      <c r="A44" s="4"/>
    </row>
    <row r="45" spans="1:1" x14ac:dyDescent="0.35">
      <c r="A45" s="4"/>
    </row>
    <row r="46" spans="1:1" x14ac:dyDescent="0.35">
      <c r="A46" s="4"/>
    </row>
    <row r="47" spans="1:1" x14ac:dyDescent="0.35">
      <c r="A47" s="4"/>
    </row>
    <row r="48" spans="1:1" x14ac:dyDescent="0.35">
      <c r="A48" s="4"/>
    </row>
    <row r="49" spans="1:41" x14ac:dyDescent="0.35">
      <c r="A49" s="4"/>
    </row>
    <row r="50" spans="1:41" x14ac:dyDescent="0.35">
      <c r="A50" s="4"/>
    </row>
    <row r="51" spans="1:41" x14ac:dyDescent="0.35">
      <c r="A51" s="4"/>
    </row>
    <row r="52" spans="1:41" x14ac:dyDescent="0.35">
      <c r="A52" s="4"/>
    </row>
    <row r="58" spans="1:41" x14ac:dyDescent="0.35">
      <c r="AO58" s="19" t="s">
        <v>0</v>
      </c>
    </row>
    <row r="67" spans="35:35" x14ac:dyDescent="0.35">
      <c r="AI67" s="4"/>
    </row>
    <row r="68" spans="35:35" x14ac:dyDescent="0.35">
      <c r="AI68" s="4"/>
    </row>
    <row r="69" spans="35:35" x14ac:dyDescent="0.35">
      <c r="AI69" s="4"/>
    </row>
    <row r="70" spans="35:35" x14ac:dyDescent="0.35">
      <c r="AI70" s="4"/>
    </row>
    <row r="71" spans="35:35" x14ac:dyDescent="0.35">
      <c r="AI71" s="4"/>
    </row>
    <row r="72" spans="35:35" x14ac:dyDescent="0.35">
      <c r="AI72" s="4"/>
    </row>
    <row r="73" spans="35:35" x14ac:dyDescent="0.35">
      <c r="AI73" s="4"/>
    </row>
    <row r="74" spans="35:35" x14ac:dyDescent="0.35">
      <c r="AI74" s="4"/>
    </row>
    <row r="75" spans="35:35" x14ac:dyDescent="0.35">
      <c r="AI75" s="4"/>
    </row>
    <row r="76" spans="35:35" x14ac:dyDescent="0.35">
      <c r="AI76" s="4"/>
    </row>
    <row r="77" spans="35:35" x14ac:dyDescent="0.35">
      <c r="AI77" s="4"/>
    </row>
    <row r="78" spans="35:35" x14ac:dyDescent="0.35">
      <c r="AI78" s="4"/>
    </row>
  </sheetData>
  <sheetProtection algorithmName="SHA-512" hashValue="ZqDlejv3MOV90WbPtXyBDEU6NPWA8sLquGw9At5p2LqydONREGUSFZCwB7mklCHMs0nmT0KlSeAWxTTEpekDhw==" saltValue="q+woaMMXpeVk4oVpnbAtfw==" spinCount="100000" sheet="1" objects="1" scenarios="1"/>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249977111117893"/>
  </sheetPr>
  <dimension ref="A1:V31"/>
  <sheetViews>
    <sheetView zoomScale="70" zoomScaleNormal="70" workbookViewId="0">
      <selection activeCell="AF5" sqref="AF5"/>
    </sheetView>
  </sheetViews>
  <sheetFormatPr defaultColWidth="8.81640625" defaultRowHeight="14.5" x14ac:dyDescent="0.35"/>
  <cols>
    <col min="1" max="1" width="17.81640625" style="19" customWidth="1"/>
    <col min="2" max="2" width="8.453125" style="19" customWidth="1"/>
    <col min="3" max="3" width="18.81640625" style="19" customWidth="1"/>
    <col min="4" max="4" width="20.54296875" style="19" customWidth="1"/>
    <col min="5" max="5" width="25.26953125" style="19" customWidth="1"/>
    <col min="6" max="6" width="20.81640625" style="19" customWidth="1"/>
    <col min="7" max="7" width="26.453125" style="19" customWidth="1"/>
    <col min="8" max="8" width="20.81640625" style="19" customWidth="1"/>
    <col min="9" max="9" width="21.26953125" style="19" customWidth="1"/>
    <col min="10" max="10" width="17.453125" style="19" customWidth="1"/>
    <col min="11" max="11" width="24.7265625" style="19" customWidth="1"/>
    <col min="12" max="12" width="17" style="19" customWidth="1"/>
    <col min="13" max="13" width="19.7265625" style="19" customWidth="1"/>
    <col min="14" max="14" width="8.81640625" style="19" customWidth="1"/>
    <col min="15" max="16384" width="8.81640625" style="19"/>
  </cols>
  <sheetData>
    <row r="1" spans="1:22" x14ac:dyDescent="0.35">
      <c r="A1" s="23"/>
      <c r="B1" s="23"/>
      <c r="C1" s="23"/>
      <c r="D1" s="23"/>
      <c r="E1" s="23"/>
      <c r="F1" s="23"/>
      <c r="G1" s="23"/>
      <c r="H1" s="23"/>
      <c r="I1" s="23"/>
      <c r="J1" s="23"/>
      <c r="K1" s="23"/>
      <c r="L1" s="23"/>
      <c r="M1" s="23"/>
      <c r="N1" s="23"/>
      <c r="O1" s="23"/>
      <c r="P1" s="23"/>
      <c r="Q1" s="25"/>
      <c r="R1" s="25"/>
      <c r="S1" s="25"/>
      <c r="T1" s="25"/>
      <c r="U1" s="25"/>
      <c r="V1" s="25"/>
    </row>
    <row r="2" spans="1:22" ht="20" x14ac:dyDescent="0.4">
      <c r="A2" s="110" t="str">
        <f>CONCATENATE("Case Summary for ",'Facility Information'!C3)</f>
        <v xml:space="preserve">Case Summary for </v>
      </c>
      <c r="B2" s="110"/>
      <c r="C2" s="110"/>
      <c r="D2" s="110"/>
      <c r="E2" s="110"/>
      <c r="F2" s="110"/>
      <c r="G2" s="110"/>
      <c r="H2" s="110"/>
      <c r="I2" s="110"/>
      <c r="J2" s="110"/>
      <c r="K2" s="110"/>
      <c r="L2" s="110"/>
      <c r="M2" s="110"/>
      <c r="N2" s="110"/>
      <c r="O2" s="42"/>
      <c r="P2" s="24"/>
      <c r="Q2" s="26"/>
      <c r="R2" s="26"/>
      <c r="S2" s="26"/>
      <c r="T2" s="26"/>
      <c r="U2" s="26"/>
      <c r="V2" s="26"/>
    </row>
    <row r="3" spans="1:22" ht="20" x14ac:dyDescent="0.4">
      <c r="A3" s="43"/>
      <c r="B3" s="43"/>
      <c r="C3" s="43"/>
      <c r="D3" s="43"/>
      <c r="E3" s="43"/>
      <c r="F3" s="43"/>
      <c r="G3" s="43"/>
      <c r="H3" s="43"/>
      <c r="I3" s="43"/>
      <c r="J3" s="43"/>
      <c r="K3" s="43"/>
      <c r="L3" s="43"/>
      <c r="M3" s="43"/>
      <c r="N3" s="22"/>
      <c r="O3" s="43"/>
      <c r="P3" s="23"/>
      <c r="Q3" s="25"/>
      <c r="R3" s="25"/>
      <c r="S3" s="25"/>
      <c r="T3" s="25"/>
      <c r="U3" s="25"/>
      <c r="V3" s="25"/>
    </row>
    <row r="4" spans="1:22" ht="20" x14ac:dyDescent="0.4">
      <c r="A4" s="43"/>
      <c r="B4" s="43"/>
      <c r="C4" s="43"/>
      <c r="D4" s="43"/>
      <c r="E4" s="43"/>
      <c r="F4" s="43"/>
      <c r="G4" s="43"/>
      <c r="H4" s="43"/>
      <c r="I4" s="43"/>
      <c r="J4" s="43"/>
      <c r="K4" s="43"/>
      <c r="L4" s="43"/>
      <c r="M4" s="43"/>
      <c r="N4" s="22"/>
      <c r="O4" s="43"/>
      <c r="P4" s="23"/>
      <c r="R4" s="25"/>
      <c r="S4" s="25"/>
      <c r="T4" s="25"/>
      <c r="U4" s="25"/>
      <c r="V4" s="25"/>
    </row>
    <row r="5" spans="1:22" ht="20" x14ac:dyDescent="0.4">
      <c r="A5" s="43"/>
      <c r="B5" s="43"/>
      <c r="C5" s="44" t="s">
        <v>1</v>
      </c>
      <c r="D5" s="45"/>
      <c r="E5" s="45"/>
      <c r="F5" s="45"/>
      <c r="G5" s="43"/>
      <c r="H5" s="43"/>
      <c r="I5" s="44" t="s">
        <v>2</v>
      </c>
      <c r="J5" s="46"/>
      <c r="K5" s="46"/>
      <c r="L5" s="46"/>
      <c r="M5" s="22"/>
      <c r="N5" s="43"/>
      <c r="O5" s="22"/>
      <c r="P5" s="23"/>
      <c r="Q5" s="25"/>
      <c r="R5" s="25"/>
      <c r="S5" s="25"/>
      <c r="T5" s="25"/>
      <c r="U5" s="25"/>
    </row>
    <row r="6" spans="1:22" ht="14.5" customHeight="1" x14ac:dyDescent="0.4">
      <c r="A6" s="43"/>
      <c r="B6" s="43"/>
      <c r="C6" s="47"/>
      <c r="D6" s="48"/>
      <c r="E6" s="49"/>
      <c r="F6" s="49"/>
      <c r="G6" s="43"/>
      <c r="H6" s="43"/>
      <c r="I6" s="47"/>
      <c r="J6" s="48"/>
      <c r="K6" s="49"/>
      <c r="L6" s="49"/>
      <c r="M6" s="22"/>
      <c r="N6" s="43"/>
      <c r="O6" s="22"/>
      <c r="P6" s="23"/>
      <c r="Q6" s="25"/>
      <c r="R6" s="25"/>
      <c r="S6" s="25"/>
      <c r="T6" s="25"/>
      <c r="U6" s="25"/>
    </row>
    <row r="7" spans="1:22" ht="23.5" customHeight="1" x14ac:dyDescent="0.4">
      <c r="A7" s="43"/>
      <c r="B7" s="43"/>
      <c r="C7" s="50" t="s">
        <v>3</v>
      </c>
      <c r="D7" s="51" t="s">
        <v>4</v>
      </c>
      <c r="E7" s="51" t="s">
        <v>5</v>
      </c>
      <c r="F7" s="51" t="s">
        <v>6</v>
      </c>
      <c r="G7" s="43"/>
      <c r="H7" s="43"/>
      <c r="I7" s="49" t="s">
        <v>3</v>
      </c>
      <c r="J7" s="48" t="s">
        <v>4</v>
      </c>
      <c r="K7" s="48" t="s">
        <v>5</v>
      </c>
      <c r="L7" s="48" t="s">
        <v>6</v>
      </c>
      <c r="M7" s="22"/>
      <c r="N7" s="43"/>
      <c r="O7" s="22"/>
      <c r="P7" s="23"/>
      <c r="Q7" s="25"/>
      <c r="R7" s="25"/>
      <c r="S7" s="25"/>
      <c r="T7" s="25"/>
      <c r="U7" s="25"/>
    </row>
    <row r="8" spans="1:22" ht="20" x14ac:dyDescent="0.4">
      <c r="A8" s="43"/>
      <c r="B8" s="43"/>
      <c r="C8" s="51">
        <f>COUNTIF( 'Case Tracking Sheet'!$R$3:$R$4000, "Influenza")</f>
        <v>0</v>
      </c>
      <c r="D8" s="51">
        <f>COUNTIFS( 'Case Tracking Sheet'!$R$3:$R$4000, "Influenza",'Case Tracking Sheet'!$W$3:$W$4000,"Active")</f>
        <v>0</v>
      </c>
      <c r="E8" s="51">
        <f>COUNTIFS('Case Tracking Sheet'!$R$3:$R$4000,"Influenza",'Case Tracking Sheet'!$Y$3:$Y$4000,"Yes")</f>
        <v>0</v>
      </c>
      <c r="F8" s="51">
        <f>COUNTIFS('Case Tracking Sheet'!$R$3:$R$4000, "Influenza",'Case Tracking Sheet'!$Z$3:$Z$4000, "Yes")</f>
        <v>0</v>
      </c>
      <c r="G8" s="43"/>
      <c r="H8" s="43"/>
      <c r="I8" s="48">
        <f>COUNTIF( 'Case Tracking Sheet'!$R$3:$R$4000, "COVID-19")</f>
        <v>0</v>
      </c>
      <c r="J8" s="48">
        <f>COUNTIFS( 'Case Tracking Sheet'!$R$3:$R$4000, "COVID-19",'Case Tracking Sheet'!$W$3:$W$4000,"Active")</f>
        <v>0</v>
      </c>
      <c r="K8" s="48">
        <f>COUNTIFS( 'Case Tracking Sheet'!$R$3:$R$4000, "COVID-19",'Case Tracking Sheet'!$Y$3:$Y$4000, "Yes")</f>
        <v>0</v>
      </c>
      <c r="L8" s="48">
        <f>COUNTIFS('Case Tracking Sheet'!$R$3:$R$4000, "COVID-19",'Case Tracking Sheet'!$Z$3:$Z$4000, "Yes")</f>
        <v>0</v>
      </c>
      <c r="M8" s="22"/>
      <c r="N8" s="43"/>
      <c r="O8" s="22"/>
      <c r="P8" s="23"/>
      <c r="Q8" s="25"/>
      <c r="R8" s="25"/>
      <c r="S8" s="25"/>
      <c r="T8" s="25"/>
      <c r="U8" s="25"/>
    </row>
    <row r="9" spans="1:22" ht="20" x14ac:dyDescent="0.4">
      <c r="A9" s="43"/>
      <c r="B9" s="43"/>
      <c r="C9" s="52"/>
      <c r="D9" s="51"/>
      <c r="E9" s="51"/>
      <c r="F9" s="51"/>
      <c r="G9" s="43"/>
      <c r="H9" s="43"/>
      <c r="I9" s="53"/>
      <c r="J9" s="48"/>
      <c r="K9" s="48"/>
      <c r="L9" s="48"/>
      <c r="M9" s="22"/>
      <c r="N9" s="43"/>
      <c r="O9" s="22"/>
      <c r="P9" s="23"/>
      <c r="Q9" s="25"/>
      <c r="R9" s="25"/>
      <c r="S9" s="25"/>
      <c r="T9" s="25"/>
      <c r="U9" s="25"/>
    </row>
    <row r="10" spans="1:22" ht="20" x14ac:dyDescent="0.4">
      <c r="A10" s="43"/>
      <c r="B10" s="43"/>
      <c r="C10" s="49"/>
      <c r="D10" s="49"/>
      <c r="E10" s="49"/>
      <c r="F10" s="49"/>
      <c r="G10" s="43"/>
      <c r="H10" s="43"/>
      <c r="I10" s="49"/>
      <c r="J10" s="49"/>
      <c r="K10" s="49"/>
      <c r="L10" s="49"/>
      <c r="M10" s="22"/>
      <c r="N10" s="43"/>
      <c r="O10" s="22"/>
      <c r="P10" s="23"/>
      <c r="Q10" s="25"/>
      <c r="R10" s="25"/>
      <c r="S10" s="25"/>
      <c r="T10" s="25"/>
      <c r="U10" s="25"/>
    </row>
    <row r="11" spans="1:22" ht="20" x14ac:dyDescent="0.4">
      <c r="A11" s="43"/>
      <c r="B11" s="43"/>
      <c r="C11" s="43"/>
      <c r="D11" s="43"/>
      <c r="E11" s="43"/>
      <c r="F11" s="43"/>
      <c r="G11" s="43"/>
      <c r="H11" s="43"/>
      <c r="I11" s="43"/>
      <c r="J11" s="43"/>
      <c r="K11" s="43"/>
      <c r="L11" s="43"/>
      <c r="M11" s="22"/>
      <c r="N11" s="43"/>
      <c r="O11" s="22"/>
      <c r="P11" s="23"/>
      <c r="Q11" s="25"/>
      <c r="R11" s="25"/>
      <c r="S11" s="25"/>
      <c r="T11" s="25"/>
      <c r="U11" s="25"/>
    </row>
    <row r="12" spans="1:22" ht="20" x14ac:dyDescent="0.4">
      <c r="A12" s="43"/>
      <c r="B12" s="43"/>
      <c r="C12" s="43"/>
      <c r="D12" s="43"/>
      <c r="E12" s="43"/>
      <c r="F12" s="43"/>
      <c r="G12" s="43"/>
      <c r="H12" s="43"/>
      <c r="I12" s="43"/>
      <c r="J12" s="43"/>
      <c r="K12" s="43"/>
      <c r="L12" s="43"/>
      <c r="M12" s="22"/>
      <c r="N12" s="43"/>
      <c r="O12" s="22"/>
      <c r="P12" s="23"/>
      <c r="Q12" s="25"/>
      <c r="R12" s="25"/>
      <c r="S12" s="25"/>
      <c r="T12" s="25"/>
      <c r="U12" s="25"/>
    </row>
    <row r="13" spans="1:22" ht="20" x14ac:dyDescent="0.4">
      <c r="A13" s="43"/>
      <c r="B13" s="43"/>
      <c r="C13" s="43"/>
      <c r="D13" s="43"/>
      <c r="E13" s="43"/>
      <c r="F13" s="43"/>
      <c r="G13" s="43"/>
      <c r="H13" s="43"/>
      <c r="I13" s="43"/>
      <c r="J13" s="43"/>
      <c r="K13" s="43"/>
      <c r="L13" s="43"/>
      <c r="M13" s="22"/>
      <c r="N13" s="43"/>
      <c r="O13" s="22"/>
      <c r="P13" s="23"/>
      <c r="Q13" s="25"/>
      <c r="R13" s="25"/>
      <c r="S13" s="25"/>
      <c r="T13" s="25"/>
      <c r="U13" s="25"/>
    </row>
    <row r="14" spans="1:22" ht="20" x14ac:dyDescent="0.4">
      <c r="A14" s="43"/>
      <c r="B14" s="43"/>
      <c r="C14" s="43"/>
      <c r="D14" s="43"/>
      <c r="E14" s="43"/>
      <c r="F14" s="43"/>
      <c r="G14" s="43"/>
      <c r="H14" s="43"/>
      <c r="I14" s="43"/>
      <c r="J14" s="43"/>
      <c r="K14" s="43"/>
      <c r="L14" s="43"/>
      <c r="M14" s="22"/>
      <c r="N14" s="43"/>
      <c r="O14" s="22"/>
      <c r="P14" s="23"/>
      <c r="Q14" s="25"/>
      <c r="R14" s="25"/>
      <c r="S14" s="25"/>
      <c r="T14" s="25"/>
      <c r="U14" s="25"/>
    </row>
    <row r="15" spans="1:22" ht="20" x14ac:dyDescent="0.4">
      <c r="A15" s="43"/>
      <c r="B15" s="43"/>
      <c r="C15" s="44" t="s">
        <v>7</v>
      </c>
      <c r="D15" s="46"/>
      <c r="E15" s="46"/>
      <c r="F15" s="46"/>
      <c r="G15" s="43"/>
      <c r="H15" s="43"/>
      <c r="I15" s="44" t="s">
        <v>8</v>
      </c>
      <c r="J15" s="46"/>
      <c r="K15" s="46"/>
      <c r="L15" s="46"/>
      <c r="M15" s="22"/>
      <c r="N15" s="43"/>
      <c r="O15" s="22"/>
      <c r="P15" s="23"/>
      <c r="Q15" s="25"/>
      <c r="R15" s="25"/>
      <c r="S15" s="25"/>
      <c r="T15" s="25"/>
      <c r="U15" s="25"/>
    </row>
    <row r="16" spans="1:22" ht="20" x14ac:dyDescent="0.4">
      <c r="A16" s="43"/>
      <c r="B16" s="43"/>
      <c r="C16" s="47"/>
      <c r="D16" s="48"/>
      <c r="E16" s="49"/>
      <c r="F16" s="49"/>
      <c r="G16" s="43"/>
      <c r="H16" s="43"/>
      <c r="I16" s="49"/>
      <c r="J16" s="49"/>
      <c r="K16" s="49"/>
      <c r="L16" s="49"/>
      <c r="M16" s="22"/>
      <c r="N16" s="43"/>
      <c r="O16" s="22"/>
      <c r="P16" s="23"/>
      <c r="Q16" s="25"/>
      <c r="R16" s="25"/>
      <c r="S16" s="25"/>
      <c r="T16" s="25"/>
      <c r="U16" s="25"/>
    </row>
    <row r="17" spans="1:22" ht="20" x14ac:dyDescent="0.4">
      <c r="A17" s="43"/>
      <c r="B17" s="43"/>
      <c r="C17" s="49" t="s">
        <v>3</v>
      </c>
      <c r="D17" s="48" t="s">
        <v>4</v>
      </c>
      <c r="E17" s="48" t="s">
        <v>5</v>
      </c>
      <c r="F17" s="48" t="s">
        <v>6</v>
      </c>
      <c r="G17" s="43"/>
      <c r="H17" s="43"/>
      <c r="I17" s="49" t="s">
        <v>3</v>
      </c>
      <c r="J17" s="48" t="s">
        <v>4</v>
      </c>
      <c r="K17" s="48" t="s">
        <v>5</v>
      </c>
      <c r="L17" s="48" t="s">
        <v>6</v>
      </c>
      <c r="M17" s="22"/>
      <c r="N17" s="43"/>
      <c r="O17" s="23"/>
      <c r="P17" s="23"/>
      <c r="Q17" s="25"/>
      <c r="R17" s="25"/>
      <c r="S17" s="25"/>
      <c r="T17" s="25"/>
      <c r="U17" s="25"/>
    </row>
    <row r="18" spans="1:22" ht="20" x14ac:dyDescent="0.4">
      <c r="A18" s="43"/>
      <c r="B18" s="43"/>
      <c r="C18" s="48">
        <f>COUNTIF('Case Tracking Sheet'!$R$3:$R$4000, "RSV")</f>
        <v>0</v>
      </c>
      <c r="D18" s="48">
        <f>COUNTIFS('Case Tracking Sheet'!$R$3:$R$4000, "RSV",'Case Tracking Sheet'!$W$3:$W$4000,"Active")</f>
        <v>0</v>
      </c>
      <c r="E18" s="48">
        <f>COUNTIFS('Case Tracking Sheet'!$R$3:$R$4000, "RSV",'Case Tracking Sheet'!$Y$3:$Y$4000, "Yes")</f>
        <v>0</v>
      </c>
      <c r="F18" s="48">
        <f>COUNTIFS('Case Tracking Sheet'!$R$3:$R$4000, "RSV",'Case Tracking Sheet'!$Z$3:$Z$4000, "Yes")</f>
        <v>0</v>
      </c>
      <c r="G18" s="43"/>
      <c r="H18" s="43"/>
      <c r="I18" s="48">
        <f>COUNTIF('Case Tracking Sheet'!$R$3:$R$4000, "Other")</f>
        <v>0</v>
      </c>
      <c r="J18" s="48">
        <f>COUNTIFS('Case Tracking Sheet'!$R$3:$R$4000, "Other",'Case Tracking Sheet'!W3:W4000,"Active")</f>
        <v>0</v>
      </c>
      <c r="K18" s="48">
        <f>COUNTIFS( 'Case Tracking Sheet'!$R$3:$R$4000, "Other",'Case Tracking Sheet'!$Y$3:$Y$4000, "Yes")</f>
        <v>0</v>
      </c>
      <c r="L18" s="48">
        <f>COUNTIFS('Case Tracking Sheet'!$R$3:$R$4000, "Other",'Case Tracking Sheet'!$Z$3:$Z$4000, "Yes")</f>
        <v>0</v>
      </c>
      <c r="M18" s="22"/>
      <c r="N18" s="43"/>
      <c r="O18" s="23"/>
      <c r="P18" s="23"/>
      <c r="Q18" s="25"/>
      <c r="R18" s="25"/>
      <c r="S18" s="25"/>
      <c r="T18" s="25"/>
      <c r="U18" s="25"/>
    </row>
    <row r="19" spans="1:22" ht="20" x14ac:dyDescent="0.4">
      <c r="A19" s="43"/>
      <c r="B19" s="43"/>
      <c r="C19" s="53"/>
      <c r="D19" s="48"/>
      <c r="E19" s="48"/>
      <c r="F19" s="48"/>
      <c r="G19" s="43"/>
      <c r="H19" s="43"/>
      <c r="I19" s="53"/>
      <c r="J19" s="48"/>
      <c r="K19" s="48"/>
      <c r="L19" s="48"/>
      <c r="M19" s="22"/>
      <c r="N19" s="43"/>
      <c r="O19" s="23"/>
      <c r="P19" s="23"/>
      <c r="Q19" s="25"/>
      <c r="R19" s="25"/>
      <c r="S19" s="25"/>
      <c r="T19" s="25"/>
      <c r="U19" s="25"/>
    </row>
    <row r="20" spans="1:22" ht="20" x14ac:dyDescent="0.4">
      <c r="A20" s="43"/>
      <c r="B20" s="43"/>
      <c r="C20" s="53"/>
      <c r="D20" s="48"/>
      <c r="E20" s="48"/>
      <c r="F20" s="48"/>
      <c r="G20" s="43"/>
      <c r="H20" s="43"/>
      <c r="I20" s="53"/>
      <c r="J20" s="48"/>
      <c r="K20" s="48"/>
      <c r="L20" s="48"/>
      <c r="M20" s="22"/>
      <c r="N20" s="43"/>
      <c r="O20" s="23"/>
      <c r="P20" s="23"/>
      <c r="Q20" s="25"/>
      <c r="R20" s="25"/>
      <c r="S20" s="25"/>
      <c r="T20" s="25"/>
      <c r="U20" s="25"/>
    </row>
    <row r="21" spans="1:22" ht="20" x14ac:dyDescent="0.4">
      <c r="A21" s="43"/>
      <c r="B21" s="43"/>
      <c r="C21" s="43"/>
      <c r="D21" s="43"/>
      <c r="E21" s="43"/>
      <c r="F21" s="43"/>
      <c r="G21" s="43"/>
      <c r="H21" s="43"/>
      <c r="I21" s="43"/>
      <c r="J21" s="43"/>
      <c r="K21" s="43"/>
      <c r="L21" s="43"/>
      <c r="M21" s="43"/>
      <c r="N21" s="22"/>
      <c r="O21" s="43"/>
      <c r="P21" s="23"/>
      <c r="Q21" s="25"/>
      <c r="R21" s="25"/>
      <c r="S21" s="25"/>
      <c r="T21" s="25"/>
      <c r="U21" s="25"/>
      <c r="V21" s="25"/>
    </row>
    <row r="22" spans="1:22" ht="20" x14ac:dyDescent="0.4">
      <c r="A22" s="43"/>
      <c r="B22" s="43"/>
      <c r="C22" s="43"/>
      <c r="D22" s="43"/>
      <c r="E22" s="43"/>
      <c r="F22" s="43"/>
      <c r="G22" s="43"/>
      <c r="H22" s="43"/>
      <c r="I22" s="43"/>
      <c r="J22" s="43"/>
      <c r="K22" s="43"/>
      <c r="L22" s="43"/>
      <c r="M22" s="43"/>
      <c r="N22" s="43"/>
      <c r="O22" s="43"/>
      <c r="P22" s="23"/>
      <c r="Q22" s="25"/>
      <c r="R22" s="25"/>
      <c r="S22" s="25"/>
      <c r="T22" s="25"/>
      <c r="U22" s="25"/>
      <c r="V22" s="25"/>
    </row>
    <row r="23" spans="1:22" ht="20" x14ac:dyDescent="0.4">
      <c r="A23" s="43"/>
      <c r="B23" s="43"/>
      <c r="C23" s="43"/>
      <c r="D23" s="43"/>
      <c r="E23" s="22"/>
      <c r="F23" s="43"/>
      <c r="G23" s="43"/>
      <c r="H23" s="43"/>
      <c r="I23" s="43"/>
      <c r="J23" s="22"/>
      <c r="K23" s="43"/>
      <c r="L23" s="43"/>
      <c r="M23" s="43"/>
      <c r="N23" s="43"/>
      <c r="O23" s="43"/>
      <c r="P23" s="23"/>
      <c r="Q23" s="25"/>
      <c r="R23" s="25"/>
      <c r="S23" s="25"/>
      <c r="T23" s="25"/>
      <c r="U23" s="25"/>
      <c r="V23" s="25"/>
    </row>
    <row r="24" spans="1:22" ht="20" x14ac:dyDescent="0.4">
      <c r="A24" s="43"/>
      <c r="B24" s="43"/>
      <c r="C24" s="43"/>
      <c r="D24" s="43"/>
      <c r="E24" s="43"/>
      <c r="F24" s="44" t="s">
        <v>9</v>
      </c>
      <c r="G24" s="46"/>
      <c r="H24" s="46"/>
      <c r="I24" s="46"/>
      <c r="J24" s="22"/>
      <c r="K24" s="43"/>
      <c r="L24" s="43"/>
      <c r="M24" s="43"/>
      <c r="N24" s="43"/>
      <c r="O24" s="43"/>
      <c r="P24" s="23"/>
      <c r="Q24" s="25"/>
      <c r="R24" s="25"/>
      <c r="S24" s="25"/>
      <c r="T24" s="25"/>
      <c r="U24" s="25"/>
      <c r="V24" s="25"/>
    </row>
    <row r="25" spans="1:22" ht="20" x14ac:dyDescent="0.4">
      <c r="A25" s="43"/>
      <c r="B25" s="43"/>
      <c r="C25" s="43"/>
      <c r="D25" s="43"/>
      <c r="E25" s="43"/>
      <c r="F25" s="47"/>
      <c r="G25" s="48"/>
      <c r="H25" s="49"/>
      <c r="I25" s="49"/>
      <c r="J25" s="22"/>
      <c r="K25" s="43"/>
      <c r="L25" s="43"/>
      <c r="M25" s="43"/>
      <c r="N25" s="43"/>
      <c r="O25" s="43"/>
      <c r="P25" s="23"/>
      <c r="Q25" s="25"/>
      <c r="R25" s="25"/>
      <c r="S25" s="25"/>
      <c r="T25" s="25"/>
      <c r="U25" s="25"/>
      <c r="V25" s="25"/>
    </row>
    <row r="26" spans="1:22" ht="20" x14ac:dyDescent="0.4">
      <c r="A26" s="43"/>
      <c r="B26" s="43"/>
      <c r="C26" s="43"/>
      <c r="D26" s="43"/>
      <c r="E26" s="43"/>
      <c r="F26" s="49" t="s">
        <v>3</v>
      </c>
      <c r="G26" s="48" t="s">
        <v>4</v>
      </c>
      <c r="H26" s="48" t="s">
        <v>5</v>
      </c>
      <c r="I26" s="48" t="s">
        <v>6</v>
      </c>
      <c r="J26" s="22"/>
      <c r="K26" s="43"/>
      <c r="L26" s="43"/>
      <c r="M26" s="43"/>
      <c r="N26" s="43"/>
      <c r="O26" s="43"/>
      <c r="P26" s="23"/>
      <c r="Q26" s="25"/>
      <c r="R26" s="25"/>
      <c r="S26" s="25"/>
      <c r="T26" s="25"/>
      <c r="U26" s="25"/>
      <c r="V26" s="25"/>
    </row>
    <row r="27" spans="1:22" ht="20" x14ac:dyDescent="0.4">
      <c r="A27" s="43"/>
      <c r="B27" s="43"/>
      <c r="C27" s="43"/>
      <c r="D27" s="43"/>
      <c r="E27" s="43"/>
      <c r="F27" s="48">
        <f>COUNTIF('Case Tracking Sheet'!$R$3:$R$4000, "Coinfection (COVID/Flu)")</f>
        <v>0</v>
      </c>
      <c r="G27" s="48">
        <f>COUNTIFS('Case Tracking Sheet'!$R$3:$R$4000, "Coinfection (COVID/Flu)",'Case Tracking Sheet'!W3:W4000,"Active")</f>
        <v>0</v>
      </c>
      <c r="H27" s="48">
        <f>COUNTIFS('Case Tracking Sheet'!$R$3:$R$4000, "Coinfection (COVID/Flu)",'Case Tracking Sheet'!$Y$3:$Y$4000, "Yes")</f>
        <v>0</v>
      </c>
      <c r="I27" s="48">
        <f>COUNTIFS('Case Tracking Sheet'!$R$3:$R$4000, "Coinfection (COVID/Flu)",'Case Tracking Sheet'!$Z$3:$Z$4000, "Yes")</f>
        <v>0</v>
      </c>
      <c r="J27" s="22"/>
      <c r="K27" s="43"/>
      <c r="L27" s="43"/>
      <c r="M27" s="43"/>
      <c r="N27" s="43"/>
      <c r="O27" s="43"/>
      <c r="P27" s="23"/>
      <c r="Q27" s="25"/>
      <c r="R27" s="25"/>
      <c r="S27" s="25"/>
      <c r="T27" s="25"/>
      <c r="U27" s="25"/>
      <c r="V27" s="25"/>
    </row>
    <row r="28" spans="1:22" ht="20" x14ac:dyDescent="0.4">
      <c r="A28" s="22"/>
      <c r="B28" s="22"/>
      <c r="C28" s="22"/>
      <c r="D28" s="22"/>
      <c r="E28" s="22"/>
      <c r="F28" s="53"/>
      <c r="G28" s="48"/>
      <c r="H28" s="48"/>
      <c r="I28" s="48"/>
      <c r="J28" s="22"/>
      <c r="K28" s="22"/>
      <c r="L28" s="22"/>
      <c r="M28" s="22"/>
      <c r="N28" s="22"/>
      <c r="O28" s="22"/>
      <c r="P28" s="22"/>
    </row>
    <row r="29" spans="1:22" ht="20" x14ac:dyDescent="0.4">
      <c r="A29" s="22"/>
      <c r="B29" s="22"/>
      <c r="C29" s="22"/>
      <c r="D29" s="22"/>
      <c r="E29" s="22"/>
      <c r="F29" s="53"/>
      <c r="G29" s="48"/>
      <c r="H29" s="48"/>
      <c r="I29" s="48"/>
      <c r="J29" s="22"/>
      <c r="K29" s="22"/>
      <c r="L29" s="22"/>
      <c r="M29" s="22"/>
      <c r="N29" s="22"/>
      <c r="O29" s="22"/>
      <c r="P29" s="22"/>
    </row>
    <row r="30" spans="1:22" x14ac:dyDescent="0.35">
      <c r="A30" s="22"/>
      <c r="B30" s="22"/>
      <c r="C30" s="22"/>
      <c r="D30" s="22"/>
      <c r="E30" s="22"/>
      <c r="F30" s="22"/>
      <c r="G30" s="22"/>
      <c r="H30" s="22"/>
      <c r="I30" s="22"/>
      <c r="J30" s="22"/>
      <c r="K30" s="22"/>
      <c r="L30" s="22"/>
      <c r="M30" s="22"/>
      <c r="N30" s="22"/>
      <c r="O30" s="22"/>
      <c r="P30" s="22"/>
    </row>
    <row r="31" spans="1:22" x14ac:dyDescent="0.35">
      <c r="A31" s="22"/>
      <c r="B31" s="22"/>
      <c r="C31" s="22"/>
      <c r="D31" s="22"/>
      <c r="E31" s="22"/>
      <c r="F31" s="22"/>
      <c r="G31" s="22"/>
      <c r="H31" s="22"/>
      <c r="I31" s="22"/>
      <c r="J31" s="22"/>
      <c r="K31" s="22"/>
      <c r="L31" s="22"/>
      <c r="M31" s="22"/>
      <c r="N31" s="22"/>
      <c r="O31" s="22"/>
      <c r="P31" s="22"/>
    </row>
  </sheetData>
  <sheetProtection algorithmName="SHA-512" hashValue="dCNUNbhiKMk9jt4Sr9qFdLvNEfzmIFefvWbyIFZ6fjAkFHZNshxqtlNnpT5B3D5YVNzv0s16qEI0JrnWeFyhVA==" saltValue="qvc4MAhKpNXOZC31xpbHWw==" spinCount="100000" sheet="1" objects="1" scenarios="1" selectLockedCells="1"/>
  <mergeCells count="1">
    <mergeCell ref="A2:N2"/>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00000"/>
  </sheetPr>
  <dimension ref="A1:F71"/>
  <sheetViews>
    <sheetView zoomScale="80" zoomScaleNormal="80" workbookViewId="0">
      <selection activeCell="P24" sqref="P24"/>
    </sheetView>
  </sheetViews>
  <sheetFormatPr defaultColWidth="8.7265625" defaultRowHeight="14.5" x14ac:dyDescent="0.35"/>
  <cols>
    <col min="1" max="1" width="8.7265625" style="19"/>
    <col min="2" max="2" width="61.1796875" style="19" bestFit="1" customWidth="1"/>
    <col min="3" max="3" width="54.1796875" style="19" customWidth="1"/>
    <col min="4" max="4" width="15.81640625" style="19" customWidth="1"/>
    <col min="5" max="6" width="8.81640625" style="19"/>
    <col min="7" max="16384" width="8.7265625" style="19"/>
  </cols>
  <sheetData>
    <row r="1" spans="1:4" ht="18" x14ac:dyDescent="0.4">
      <c r="A1" s="111" t="s">
        <v>10</v>
      </c>
      <c r="B1" s="111"/>
      <c r="C1" s="111"/>
      <c r="D1" s="5"/>
    </row>
    <row r="2" spans="1:4" x14ac:dyDescent="0.35">
      <c r="A2" s="34"/>
      <c r="B2" s="35"/>
      <c r="C2" s="34"/>
      <c r="D2" s="34"/>
    </row>
    <row r="3" spans="1:4" ht="15.5" x14ac:dyDescent="0.35">
      <c r="A3" s="34"/>
      <c r="B3" s="36" t="s">
        <v>11</v>
      </c>
      <c r="C3" s="59"/>
      <c r="D3" s="34"/>
    </row>
    <row r="4" spans="1:4" ht="15.5" x14ac:dyDescent="0.35">
      <c r="A4" s="34"/>
      <c r="B4" s="36"/>
      <c r="C4" s="37"/>
      <c r="D4" s="34"/>
    </row>
    <row r="5" spans="1:4" ht="13" customHeight="1" x14ac:dyDescent="0.35">
      <c r="A5" s="34"/>
      <c r="B5" s="38" t="s">
        <v>12</v>
      </c>
      <c r="C5" s="37"/>
      <c r="D5" s="34"/>
    </row>
    <row r="6" spans="1:4" ht="15.5" x14ac:dyDescent="0.35">
      <c r="A6" s="34"/>
      <c r="B6" s="39" t="s">
        <v>13</v>
      </c>
      <c r="C6" s="59"/>
      <c r="D6" s="34"/>
    </row>
    <row r="7" spans="1:4" ht="15.5" x14ac:dyDescent="0.35">
      <c r="A7" s="34"/>
      <c r="B7" s="39" t="s">
        <v>14</v>
      </c>
      <c r="C7" s="59"/>
      <c r="D7" s="34"/>
    </row>
    <row r="8" spans="1:4" ht="15.5" x14ac:dyDescent="0.35">
      <c r="A8" s="34"/>
      <c r="B8" s="39" t="s">
        <v>15</v>
      </c>
      <c r="C8" s="59"/>
      <c r="D8" s="34"/>
    </row>
    <row r="9" spans="1:4" ht="16" customHeight="1" x14ac:dyDescent="0.35">
      <c r="A9" s="34"/>
      <c r="B9" s="36"/>
      <c r="C9" s="37"/>
      <c r="D9" s="34"/>
    </row>
    <row r="10" spans="1:4" ht="15.5" x14ac:dyDescent="0.35">
      <c r="A10" s="34"/>
      <c r="B10" s="36" t="s">
        <v>16</v>
      </c>
      <c r="C10" s="59"/>
      <c r="D10" s="34"/>
    </row>
    <row r="11" spans="1:4" ht="15.5" x14ac:dyDescent="0.35">
      <c r="A11" s="34"/>
      <c r="B11" s="36"/>
      <c r="C11" s="40"/>
      <c r="D11" s="34"/>
    </row>
    <row r="12" spans="1:4" ht="15.5" x14ac:dyDescent="0.35">
      <c r="A12" s="34"/>
      <c r="B12" s="36" t="s">
        <v>17</v>
      </c>
      <c r="C12" s="59"/>
      <c r="D12" s="34"/>
    </row>
    <row r="13" spans="1:4" ht="15.5" x14ac:dyDescent="0.35">
      <c r="A13" s="34"/>
      <c r="B13" s="41"/>
      <c r="C13" s="40"/>
      <c r="D13" s="34"/>
    </row>
    <row r="14" spans="1:4" ht="15.5" x14ac:dyDescent="0.35">
      <c r="A14" s="34"/>
      <c r="B14" s="36" t="s">
        <v>18</v>
      </c>
      <c r="C14" s="59"/>
      <c r="D14" s="34"/>
    </row>
    <row r="15" spans="1:4" ht="15.5" x14ac:dyDescent="0.35">
      <c r="A15" s="34"/>
      <c r="B15" s="41"/>
      <c r="C15" s="40"/>
      <c r="D15" s="34"/>
    </row>
    <row r="16" spans="1:4" ht="15.5" x14ac:dyDescent="0.35">
      <c r="A16" s="34"/>
      <c r="B16" s="36" t="s">
        <v>19</v>
      </c>
      <c r="C16" s="61"/>
      <c r="D16" s="34"/>
    </row>
    <row r="17" spans="1:4" ht="15.5" x14ac:dyDescent="0.35">
      <c r="A17" s="34"/>
      <c r="B17" s="41"/>
      <c r="C17" s="40"/>
      <c r="D17" s="34"/>
    </row>
    <row r="18" spans="1:4" ht="15.5" x14ac:dyDescent="0.35">
      <c r="A18" s="34"/>
      <c r="B18" s="41"/>
      <c r="C18" s="40"/>
      <c r="D18" s="34"/>
    </row>
    <row r="19" spans="1:4" ht="15.5" x14ac:dyDescent="0.35">
      <c r="A19" s="34"/>
      <c r="B19" s="41"/>
      <c r="C19" s="40"/>
      <c r="D19" s="34"/>
    </row>
    <row r="20" spans="1:4" ht="15.5" x14ac:dyDescent="0.35">
      <c r="A20" s="36" t="s">
        <v>20</v>
      </c>
      <c r="B20" s="41"/>
      <c r="C20" s="40"/>
      <c r="D20" s="34"/>
    </row>
    <row r="21" spans="1:4" ht="15.5" x14ac:dyDescent="0.35">
      <c r="A21" s="34"/>
      <c r="B21" s="41"/>
      <c r="C21" s="40"/>
      <c r="D21" s="34"/>
    </row>
    <row r="22" spans="1:4" ht="15.5" x14ac:dyDescent="0.35">
      <c r="A22" s="34"/>
      <c r="B22" s="36" t="s">
        <v>21</v>
      </c>
      <c r="C22" s="36" t="s">
        <v>22</v>
      </c>
      <c r="D22" s="34"/>
    </row>
    <row r="23" spans="1:4" ht="15.5" x14ac:dyDescent="0.35">
      <c r="A23" s="34"/>
      <c r="B23" s="69"/>
      <c r="C23" s="70"/>
      <c r="D23" s="34"/>
    </row>
    <row r="24" spans="1:4" ht="15.5" x14ac:dyDescent="0.35">
      <c r="A24" s="34"/>
      <c r="B24" s="41"/>
      <c r="C24" s="40"/>
      <c r="D24" s="34"/>
    </row>
    <row r="25" spans="1:4" x14ac:dyDescent="0.35">
      <c r="A25" s="4"/>
      <c r="B25" s="28"/>
      <c r="C25" s="4"/>
      <c r="D25" s="4"/>
    </row>
    <row r="26" spans="1:4" x14ac:dyDescent="0.35">
      <c r="A26" s="4"/>
      <c r="B26" s="27"/>
      <c r="C26" s="4"/>
      <c r="D26" s="4"/>
    </row>
    <row r="27" spans="1:4" x14ac:dyDescent="0.35">
      <c r="A27" s="4"/>
      <c r="B27" s="28"/>
      <c r="C27" s="27"/>
      <c r="D27" s="27"/>
    </row>
    <row r="28" spans="1:4" x14ac:dyDescent="0.35">
      <c r="A28" s="4"/>
      <c r="B28" s="27"/>
      <c r="C28" s="27"/>
      <c r="D28" s="27"/>
    </row>
    <row r="29" spans="1:4" x14ac:dyDescent="0.35">
      <c r="A29" s="4"/>
      <c r="B29" s="28"/>
      <c r="C29" s="27"/>
      <c r="D29" s="27"/>
    </row>
    <row r="30" spans="1:4" x14ac:dyDescent="0.35">
      <c r="A30" s="4"/>
      <c r="B30" s="28"/>
      <c r="C30" s="27"/>
      <c r="D30" s="27"/>
    </row>
    <row r="31" spans="1:4" x14ac:dyDescent="0.35">
      <c r="A31" s="4"/>
      <c r="B31" s="28"/>
      <c r="C31" s="27"/>
      <c r="D31" s="27"/>
    </row>
    <row r="32" spans="1:4" x14ac:dyDescent="0.35">
      <c r="A32" s="4"/>
      <c r="B32" s="27"/>
      <c r="C32" s="27"/>
      <c r="D32" s="27"/>
    </row>
    <row r="33" spans="1:5" x14ac:dyDescent="0.35">
      <c r="A33" s="4"/>
      <c r="B33" s="28"/>
      <c r="C33" s="28"/>
      <c r="D33" s="28"/>
    </row>
    <row r="34" spans="1:5" x14ac:dyDescent="0.35">
      <c r="A34" s="4"/>
      <c r="B34" s="27"/>
      <c r="C34" s="27"/>
      <c r="D34" s="27"/>
    </row>
    <row r="35" spans="1:5" x14ac:dyDescent="0.35">
      <c r="A35" s="4"/>
      <c r="B35" s="27"/>
      <c r="C35" s="29"/>
      <c r="D35" s="27"/>
      <c r="E35" s="4"/>
    </row>
    <row r="36" spans="1:5" x14ac:dyDescent="0.35">
      <c r="A36" s="4"/>
      <c r="B36" s="30"/>
      <c r="C36" s="4"/>
      <c r="D36" s="4"/>
      <c r="E36" s="4"/>
    </row>
    <row r="37" spans="1:5" ht="15.5" x14ac:dyDescent="0.35">
      <c r="A37" s="31"/>
      <c r="B37" s="4"/>
      <c r="C37" s="4"/>
      <c r="D37" s="4"/>
      <c r="E37" s="4"/>
    </row>
    <row r="38" spans="1:5" x14ac:dyDescent="0.35">
      <c r="A38" s="4"/>
      <c r="B38" s="4"/>
      <c r="C38" s="4"/>
      <c r="D38" s="4"/>
      <c r="E38" s="4"/>
    </row>
    <row r="39" spans="1:5" x14ac:dyDescent="0.35">
      <c r="A39" s="4"/>
      <c r="B39" s="28"/>
      <c r="C39" s="28"/>
      <c r="D39" s="32"/>
      <c r="E39" s="4"/>
    </row>
    <row r="40" spans="1:5" x14ac:dyDescent="0.35">
      <c r="A40" s="4"/>
      <c r="B40" s="4"/>
      <c r="C40" s="4"/>
      <c r="D40" s="4"/>
      <c r="E40" s="4"/>
    </row>
    <row r="41" spans="1:5" x14ac:dyDescent="0.35">
      <c r="A41" s="4"/>
      <c r="B41" s="4"/>
      <c r="C41" s="4"/>
      <c r="D41" s="4"/>
      <c r="E41" s="4"/>
    </row>
    <row r="42" spans="1:5" x14ac:dyDescent="0.35">
      <c r="A42" s="4"/>
      <c r="B42" s="28"/>
      <c r="C42" s="28"/>
      <c r="D42" s="32"/>
      <c r="E42" s="4"/>
    </row>
    <row r="43" spans="1:5" x14ac:dyDescent="0.35">
      <c r="A43" s="4"/>
      <c r="B43" s="4"/>
      <c r="C43" s="4"/>
      <c r="D43" s="4"/>
      <c r="E43" s="4"/>
    </row>
    <row r="44" spans="1:5" x14ac:dyDescent="0.35">
      <c r="A44" s="4"/>
      <c r="B44" s="4"/>
      <c r="C44" s="4"/>
      <c r="D44" s="4"/>
      <c r="E44" s="4"/>
    </row>
    <row r="45" spans="1:5" x14ac:dyDescent="0.35">
      <c r="A45" s="4"/>
      <c r="B45" s="28"/>
      <c r="C45" s="28"/>
      <c r="D45" s="32"/>
      <c r="E45" s="4"/>
    </row>
    <row r="46" spans="1:5" x14ac:dyDescent="0.35">
      <c r="A46" s="4"/>
      <c r="B46" s="4"/>
      <c r="C46" s="4"/>
      <c r="D46" s="4"/>
      <c r="E46" s="4"/>
    </row>
    <row r="47" spans="1:5" x14ac:dyDescent="0.35">
      <c r="A47" s="4"/>
      <c r="B47" s="4"/>
      <c r="C47" s="4"/>
      <c r="D47" s="4"/>
      <c r="E47" s="4"/>
    </row>
    <row r="48" spans="1:5" x14ac:dyDescent="0.35">
      <c r="A48" s="4"/>
      <c r="B48" s="28"/>
      <c r="C48" s="28"/>
      <c r="D48" s="32"/>
      <c r="E48" s="4"/>
    </row>
    <row r="49" spans="1:6" x14ac:dyDescent="0.35">
      <c r="A49" s="4"/>
      <c r="B49" s="4"/>
      <c r="C49" s="4"/>
      <c r="D49" s="4"/>
      <c r="E49" s="4"/>
    </row>
    <row r="50" spans="1:6" ht="37.5" customHeight="1" x14ac:dyDescent="0.35">
      <c r="A50" s="4"/>
      <c r="B50" s="4"/>
      <c r="C50" s="4"/>
      <c r="D50" s="4"/>
      <c r="E50" s="27"/>
      <c r="F50" s="25"/>
    </row>
    <row r="51" spans="1:6" x14ac:dyDescent="0.35">
      <c r="A51" s="4"/>
      <c r="B51" s="4"/>
      <c r="C51" s="4"/>
      <c r="D51" s="4"/>
      <c r="E51" s="4"/>
    </row>
    <row r="52" spans="1:6" x14ac:dyDescent="0.35">
      <c r="A52" s="4"/>
      <c r="B52" s="4"/>
      <c r="C52" s="4"/>
      <c r="D52" s="4"/>
      <c r="E52" s="4"/>
    </row>
    <row r="53" spans="1:6" ht="31.5" customHeight="1" x14ac:dyDescent="0.35">
      <c r="A53" s="33"/>
      <c r="B53" s="4"/>
      <c r="C53" s="4"/>
      <c r="D53" s="4"/>
      <c r="E53" s="4"/>
    </row>
    <row r="54" spans="1:6" x14ac:dyDescent="0.35">
      <c r="A54" s="33"/>
      <c r="B54" s="4"/>
      <c r="C54" s="4"/>
      <c r="D54" s="4"/>
      <c r="E54" s="4"/>
    </row>
    <row r="55" spans="1:6" x14ac:dyDescent="0.35">
      <c r="A55" s="4"/>
      <c r="B55" s="28"/>
      <c r="C55" s="28"/>
      <c r="D55" s="4"/>
      <c r="E55" s="4"/>
    </row>
    <row r="56" spans="1:6" x14ac:dyDescent="0.35">
      <c r="A56" s="4"/>
      <c r="B56" s="27"/>
      <c r="C56" s="27"/>
      <c r="D56" s="4"/>
      <c r="E56" s="4"/>
    </row>
    <row r="57" spans="1:6" x14ac:dyDescent="0.35">
      <c r="A57" s="4"/>
      <c r="B57" s="27"/>
      <c r="C57" s="27"/>
      <c r="D57" s="4"/>
      <c r="E57" s="4"/>
    </row>
    <row r="58" spans="1:6" x14ac:dyDescent="0.35">
      <c r="A58" s="4"/>
      <c r="B58" s="28"/>
      <c r="C58" s="28"/>
      <c r="D58" s="4"/>
      <c r="E58" s="4"/>
    </row>
    <row r="59" spans="1:6" x14ac:dyDescent="0.35">
      <c r="A59" s="4"/>
      <c r="B59" s="4"/>
      <c r="C59" s="4"/>
      <c r="D59" s="4"/>
      <c r="E59" s="4"/>
    </row>
    <row r="60" spans="1:6" x14ac:dyDescent="0.35">
      <c r="A60" s="4"/>
      <c r="B60" s="4"/>
      <c r="C60" s="4"/>
      <c r="D60" s="4"/>
      <c r="E60" s="4"/>
    </row>
    <row r="61" spans="1:6" x14ac:dyDescent="0.35">
      <c r="E61" s="4"/>
    </row>
    <row r="62" spans="1:6" x14ac:dyDescent="0.35">
      <c r="E62" s="4"/>
    </row>
    <row r="63" spans="1:6" x14ac:dyDescent="0.35">
      <c r="E63" s="4"/>
    </row>
    <row r="64" spans="1:6" x14ac:dyDescent="0.35">
      <c r="E64" s="4"/>
    </row>
    <row r="65" spans="5:5" x14ac:dyDescent="0.35">
      <c r="E65" s="4"/>
    </row>
    <row r="66" spans="5:5" x14ac:dyDescent="0.35">
      <c r="E66" s="4"/>
    </row>
    <row r="67" spans="5:5" x14ac:dyDescent="0.35">
      <c r="E67" s="4"/>
    </row>
    <row r="68" spans="5:5" x14ac:dyDescent="0.35">
      <c r="E68" s="4"/>
    </row>
    <row r="69" spans="5:5" x14ac:dyDescent="0.35">
      <c r="E69" s="4"/>
    </row>
    <row r="70" spans="5:5" x14ac:dyDescent="0.35">
      <c r="E70" s="4"/>
    </row>
    <row r="71" spans="5:5" x14ac:dyDescent="0.35">
      <c r="E71" s="4"/>
    </row>
  </sheetData>
  <sheetProtection algorithmName="SHA-512" hashValue="ixhqHvoee5MZfiXVeNLCgRvE0U3vYvxDh2qQAraySMg9cX0vcZRbj342AMpVYLku1PyKbzz8CJqnjYycdEfiPA==" saltValue="KTjl23qb529z9NxvIwLj9A==" spinCount="100000" sheet="1" objects="1" scenarios="1"/>
  <mergeCells count="1">
    <mergeCell ref="A1:C1"/>
  </mergeCells>
  <dataValidations count="4">
    <dataValidation type="list" allowBlank="1" showInputMessage="1" showErrorMessage="1" sqref="B34">
      <formula1>"suspect, pending, confirmed"</formula1>
    </dataValidation>
    <dataValidation type="list" allowBlank="1" showInputMessage="1" showErrorMessage="1" sqref="C34">
      <formula1>"Gastro-intestinal, Respiratory, Other"</formula1>
    </dataValidation>
    <dataValidation type="list" allowBlank="1" showInputMessage="1" showErrorMessage="1" sqref="D34">
      <formula1>"C.difficle, Influenza A, Influenza B, Norovirus, Pneumococcal, Other"</formula1>
    </dataValidation>
    <dataValidation type="list" allowBlank="1" showInputMessage="1" showErrorMessage="1" sqref="B56:C56 B59:C59">
      <formula1>"Yes, No"</formula1>
    </dataValidation>
  </dataValidations>
  <pageMargins left="0.7" right="0.7" top="0.75" bottom="0.75" header="0.3" footer="0.3"/>
  <pageSetup orientation="portrait" horizontalDpi="90" verticalDpi="9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C00000"/>
    <pageSetUpPr fitToPage="1"/>
  </sheetPr>
  <dimension ref="A1:LH404"/>
  <sheetViews>
    <sheetView showZeros="0" tabSelected="1" zoomScale="90" zoomScaleNormal="90" workbookViewId="0">
      <pane xSplit="4" ySplit="1" topLeftCell="J2" activePane="bottomRight" state="frozen"/>
      <selection pane="topRight" activeCell="E1" sqref="E1"/>
      <selection pane="bottomLeft" activeCell="A2" sqref="A2"/>
      <selection pane="bottomRight" activeCell="E8" sqref="E8"/>
    </sheetView>
  </sheetViews>
  <sheetFormatPr defaultColWidth="8.81640625" defaultRowHeight="14.5" x14ac:dyDescent="0.35"/>
  <cols>
    <col min="1" max="1" width="13.453125" style="80" customWidth="1"/>
    <col min="2" max="2" width="11" style="81" customWidth="1"/>
    <col min="3" max="3" width="11.453125" style="81" bestFit="1" customWidth="1"/>
    <col min="4" max="4" width="11" style="81" customWidth="1"/>
    <col min="5" max="5" width="13.26953125" style="89" customWidth="1"/>
    <col min="6" max="6" width="15.81640625" style="81" customWidth="1"/>
    <col min="7" max="7" width="17.7265625" style="81" customWidth="1"/>
    <col min="8" max="8" width="8.54296875" style="83" customWidth="1"/>
    <col min="9" max="9" width="10.81640625" style="84" customWidth="1"/>
    <col min="10" max="10" width="9.26953125" style="83" customWidth="1"/>
    <col min="11" max="11" width="10" style="81" customWidth="1"/>
    <col min="12" max="12" width="11.7265625" style="81" customWidth="1"/>
    <col min="13" max="13" width="10.54296875" style="85" bestFit="1" customWidth="1"/>
    <col min="14" max="14" width="14.1796875" style="82" customWidth="1"/>
    <col min="15" max="15" width="11" style="81" customWidth="1"/>
    <col min="16" max="16" width="13.1796875" style="86" customWidth="1"/>
    <col min="17" max="17" width="8.1796875" style="87" customWidth="1"/>
    <col min="18" max="18" width="23" style="81" customWidth="1"/>
    <col min="19" max="19" width="17.26953125" style="87" customWidth="1"/>
    <col min="20" max="20" width="10.54296875" style="81" customWidth="1"/>
    <col min="21" max="21" width="17" style="84" customWidth="1"/>
    <col min="22" max="22" width="14.1796875" style="67" customWidth="1"/>
    <col min="23" max="23" width="9.7265625" style="62" customWidth="1"/>
    <col min="24" max="24" width="11" style="1" bestFit="1" customWidth="1"/>
    <col min="25" max="25" width="12" style="1" customWidth="1"/>
    <col min="26" max="26" width="11.54296875" style="1" bestFit="1" customWidth="1"/>
    <col min="27" max="27" width="13.26953125" style="2" customWidth="1"/>
    <col min="28" max="28" width="14.54296875" style="2" customWidth="1"/>
    <col min="29" max="29" width="39.7265625" style="54" customWidth="1"/>
    <col min="30" max="30" width="36" style="4" customWidth="1"/>
    <col min="31" max="203" width="8.81640625" style="4"/>
    <col min="204" max="320" width="8.81640625" style="3"/>
    <col min="321" max="16384" width="8.81640625" style="1"/>
  </cols>
  <sheetData>
    <row r="1" spans="1:29" ht="18.5" x14ac:dyDescent="0.45">
      <c r="A1" s="114" t="s">
        <v>23</v>
      </c>
      <c r="B1" s="115"/>
      <c r="C1" s="115"/>
      <c r="D1" s="115"/>
      <c r="E1" s="115"/>
      <c r="F1" s="115"/>
      <c r="G1" s="115"/>
      <c r="H1" s="115"/>
      <c r="I1" s="115"/>
      <c r="J1" s="115"/>
      <c r="K1" s="116"/>
      <c r="L1" s="117" t="s">
        <v>24</v>
      </c>
      <c r="M1" s="118"/>
      <c r="N1" s="118"/>
      <c r="O1" s="119" t="s">
        <v>25</v>
      </c>
      <c r="P1" s="119"/>
      <c r="Q1" s="119"/>
      <c r="R1" s="120"/>
      <c r="S1" s="121" t="s">
        <v>26</v>
      </c>
      <c r="T1" s="122"/>
      <c r="U1" s="123"/>
      <c r="V1" s="112" t="s">
        <v>27</v>
      </c>
      <c r="W1" s="113"/>
      <c r="X1" s="113"/>
      <c r="Y1" s="113"/>
      <c r="Z1" s="113"/>
      <c r="AA1" s="113"/>
      <c r="AB1" s="113"/>
      <c r="AC1" s="113"/>
    </row>
    <row r="2" spans="1:29" ht="58" x14ac:dyDescent="0.35">
      <c r="A2" s="90" t="s">
        <v>28</v>
      </c>
      <c r="B2" s="91" t="s">
        <v>29</v>
      </c>
      <c r="C2" s="91" t="s">
        <v>30</v>
      </c>
      <c r="D2" s="91" t="s">
        <v>31</v>
      </c>
      <c r="E2" s="92" t="s">
        <v>32</v>
      </c>
      <c r="F2" s="93" t="s">
        <v>33</v>
      </c>
      <c r="G2" s="93" t="s">
        <v>34</v>
      </c>
      <c r="H2" s="94" t="s">
        <v>35</v>
      </c>
      <c r="I2" s="95" t="s">
        <v>36</v>
      </c>
      <c r="J2" s="94" t="s">
        <v>37</v>
      </c>
      <c r="K2" s="93" t="s">
        <v>38</v>
      </c>
      <c r="L2" s="96" t="s">
        <v>39</v>
      </c>
      <c r="M2" s="96" t="s">
        <v>40</v>
      </c>
      <c r="N2" s="97" t="s">
        <v>41</v>
      </c>
      <c r="O2" s="98" t="s">
        <v>42</v>
      </c>
      <c r="P2" s="99" t="s">
        <v>43</v>
      </c>
      <c r="Q2" s="100" t="s">
        <v>44</v>
      </c>
      <c r="R2" s="101" t="s">
        <v>45</v>
      </c>
      <c r="S2" s="102" t="s">
        <v>46</v>
      </c>
      <c r="T2" s="103" t="s">
        <v>47</v>
      </c>
      <c r="U2" s="104" t="s">
        <v>48</v>
      </c>
      <c r="V2" s="68" t="s">
        <v>49</v>
      </c>
      <c r="W2" s="68" t="s">
        <v>50</v>
      </c>
      <c r="X2" s="105" t="s">
        <v>51</v>
      </c>
      <c r="Y2" s="106" t="s">
        <v>52</v>
      </c>
      <c r="Z2" s="106" t="s">
        <v>53</v>
      </c>
      <c r="AA2" s="107" t="s">
        <v>54</v>
      </c>
      <c r="AB2" s="108" t="s">
        <v>55</v>
      </c>
      <c r="AC2" s="109" t="s">
        <v>56</v>
      </c>
    </row>
    <row r="3" spans="1:29" ht="23.15" customHeight="1" x14ac:dyDescent="0.35">
      <c r="A3" s="71"/>
      <c r="B3" s="72"/>
      <c r="C3" s="72"/>
      <c r="D3" s="72"/>
      <c r="E3" s="88"/>
      <c r="F3" s="72"/>
      <c r="G3" s="72"/>
      <c r="H3" s="74"/>
      <c r="I3" s="75"/>
      <c r="J3" s="74"/>
      <c r="K3" s="72"/>
      <c r="L3" s="72"/>
      <c r="M3" s="76"/>
      <c r="N3" s="73"/>
      <c r="O3" s="72"/>
      <c r="P3" s="77"/>
      <c r="Q3" s="78"/>
      <c r="R3" s="72"/>
      <c r="S3" s="78"/>
      <c r="T3" s="79"/>
      <c r="U3" s="75"/>
      <c r="V3" s="65">
        <f>IF(R3="COVID-19",MIN(S3,P3)+5,0)+IF(R3="Influenza",MIN(S3,P3)+5,0)+IF(R3="Coinfection (COVID/Flu)",MIN(S3,P3)+5,0)</f>
        <v>0</v>
      </c>
      <c r="W3" s="63" t="str">
        <f ca="1">IF(OR(V3=0),"",IF(V3&lt;TODAY(),"Cleared","Active"))</f>
        <v/>
      </c>
      <c r="X3" s="72"/>
      <c r="Y3" s="72"/>
      <c r="Z3" s="72"/>
      <c r="AA3" s="78"/>
      <c r="AB3" s="78"/>
      <c r="AC3" s="75"/>
    </row>
    <row r="4" spans="1:29" ht="23.15" customHeight="1" x14ac:dyDescent="0.35">
      <c r="A4" s="71"/>
      <c r="B4" s="72"/>
      <c r="C4" s="72"/>
      <c r="D4" s="72"/>
      <c r="E4" s="88"/>
      <c r="F4" s="72"/>
      <c r="G4" s="72"/>
      <c r="H4" s="74"/>
      <c r="I4" s="75"/>
      <c r="J4" s="74"/>
      <c r="K4" s="72"/>
      <c r="L4" s="72"/>
      <c r="M4" s="76"/>
      <c r="N4" s="73"/>
      <c r="O4" s="72"/>
      <c r="P4" s="77"/>
      <c r="Q4" s="78"/>
      <c r="R4" s="72"/>
      <c r="S4" s="78"/>
      <c r="T4" s="79"/>
      <c r="U4" s="75"/>
      <c r="V4" s="65">
        <f t="shared" ref="V4:V67" si="0">IF(R4="COVID-19",MIN(S4,P4)+5,0)+IF(R4="Influenza",MIN(S4,P4)+5,0)+IF(R4="Coinfection (COVID/Flu)",MIN(S4,P4)+5,0)</f>
        <v>0</v>
      </c>
      <c r="W4" s="63" t="str">
        <f t="shared" ref="W4:W67" ca="1" si="1">IF(OR(V4=0),"",IF(V4&lt;TODAY(),"Cleared","Active"))</f>
        <v/>
      </c>
      <c r="X4" s="72"/>
      <c r="Y4" s="72"/>
      <c r="Z4" s="72"/>
      <c r="AA4" s="78"/>
      <c r="AB4" s="78"/>
      <c r="AC4" s="75"/>
    </row>
    <row r="5" spans="1:29" ht="23.15" customHeight="1" x14ac:dyDescent="0.35">
      <c r="A5" s="71"/>
      <c r="B5" s="72"/>
      <c r="C5" s="72"/>
      <c r="D5" s="72"/>
      <c r="E5" s="88"/>
      <c r="F5" s="72"/>
      <c r="G5" s="72"/>
      <c r="H5" s="74"/>
      <c r="I5" s="75"/>
      <c r="J5" s="74"/>
      <c r="K5" s="72"/>
      <c r="L5" s="72"/>
      <c r="M5" s="76"/>
      <c r="N5" s="73"/>
      <c r="O5" s="72"/>
      <c r="P5" s="77"/>
      <c r="Q5" s="78"/>
      <c r="R5" s="72"/>
      <c r="S5" s="78"/>
      <c r="T5" s="79"/>
      <c r="U5" s="75"/>
      <c r="V5" s="65">
        <f t="shared" si="0"/>
        <v>0</v>
      </c>
      <c r="W5" s="63" t="str">
        <f t="shared" ca="1" si="1"/>
        <v/>
      </c>
      <c r="X5" s="72"/>
      <c r="Y5" s="72"/>
      <c r="Z5" s="72"/>
      <c r="AA5" s="78"/>
      <c r="AB5" s="78"/>
      <c r="AC5" s="75"/>
    </row>
    <row r="6" spans="1:29" ht="23.15" customHeight="1" x14ac:dyDescent="0.35">
      <c r="A6" s="71"/>
      <c r="B6" s="72"/>
      <c r="C6" s="72"/>
      <c r="D6" s="72"/>
      <c r="E6" s="88"/>
      <c r="F6" s="72"/>
      <c r="G6" s="72"/>
      <c r="H6" s="74"/>
      <c r="I6" s="75"/>
      <c r="J6" s="74"/>
      <c r="K6" s="72"/>
      <c r="L6" s="72"/>
      <c r="M6" s="76"/>
      <c r="N6" s="73"/>
      <c r="O6" s="72"/>
      <c r="P6" s="77"/>
      <c r="Q6" s="78"/>
      <c r="R6" s="72"/>
      <c r="S6" s="78"/>
      <c r="T6" s="79"/>
      <c r="U6" s="75"/>
      <c r="V6" s="65">
        <f t="shared" si="0"/>
        <v>0</v>
      </c>
      <c r="W6" s="63" t="str">
        <f t="shared" ca="1" si="1"/>
        <v/>
      </c>
      <c r="X6" s="72"/>
      <c r="Y6" s="72"/>
      <c r="Z6" s="72"/>
      <c r="AA6" s="78"/>
      <c r="AB6" s="78"/>
      <c r="AC6" s="75"/>
    </row>
    <row r="7" spans="1:29" ht="23.15" customHeight="1" x14ac:dyDescent="0.35">
      <c r="A7" s="71"/>
      <c r="B7" s="72"/>
      <c r="C7" s="72"/>
      <c r="D7" s="72"/>
      <c r="E7" s="88"/>
      <c r="F7" s="72"/>
      <c r="G7" s="72"/>
      <c r="H7" s="74"/>
      <c r="I7" s="75"/>
      <c r="J7" s="74"/>
      <c r="K7" s="72"/>
      <c r="L7" s="72"/>
      <c r="M7" s="76"/>
      <c r="N7" s="73"/>
      <c r="O7" s="72"/>
      <c r="P7" s="77"/>
      <c r="Q7" s="78"/>
      <c r="R7" s="72"/>
      <c r="S7" s="78"/>
      <c r="T7" s="79"/>
      <c r="U7" s="75"/>
      <c r="V7" s="65">
        <f t="shared" si="0"/>
        <v>0</v>
      </c>
      <c r="W7" s="63" t="str">
        <f t="shared" ca="1" si="1"/>
        <v/>
      </c>
      <c r="X7" s="72"/>
      <c r="Y7" s="72"/>
      <c r="Z7" s="72"/>
      <c r="AA7" s="78"/>
      <c r="AB7" s="78"/>
      <c r="AC7" s="75"/>
    </row>
    <row r="8" spans="1:29" ht="23.15" customHeight="1" x14ac:dyDescent="0.35">
      <c r="A8" s="71"/>
      <c r="B8" s="72"/>
      <c r="C8" s="72"/>
      <c r="D8" s="72"/>
      <c r="E8" s="88"/>
      <c r="F8" s="72"/>
      <c r="G8" s="72"/>
      <c r="H8" s="74"/>
      <c r="I8" s="75"/>
      <c r="J8" s="74"/>
      <c r="K8" s="72"/>
      <c r="L8" s="72"/>
      <c r="M8" s="76"/>
      <c r="N8" s="73"/>
      <c r="O8" s="72"/>
      <c r="P8" s="77"/>
      <c r="Q8" s="78"/>
      <c r="R8" s="72"/>
      <c r="S8" s="78"/>
      <c r="T8" s="79"/>
      <c r="U8" s="75"/>
      <c r="V8" s="65">
        <f t="shared" si="0"/>
        <v>0</v>
      </c>
      <c r="W8" s="63" t="str">
        <f t="shared" ca="1" si="1"/>
        <v/>
      </c>
      <c r="X8" s="72"/>
      <c r="Y8" s="72"/>
      <c r="Z8" s="72"/>
      <c r="AA8" s="78"/>
      <c r="AB8" s="78"/>
      <c r="AC8" s="75"/>
    </row>
    <row r="9" spans="1:29" ht="23.15" customHeight="1" x14ac:dyDescent="0.35">
      <c r="A9" s="71"/>
      <c r="B9" s="72"/>
      <c r="C9" s="72"/>
      <c r="D9" s="72"/>
      <c r="E9" s="88"/>
      <c r="F9" s="72"/>
      <c r="G9" s="72"/>
      <c r="H9" s="74"/>
      <c r="I9" s="75"/>
      <c r="J9" s="74"/>
      <c r="K9" s="72"/>
      <c r="L9" s="72"/>
      <c r="M9" s="76"/>
      <c r="N9" s="73"/>
      <c r="O9" s="72"/>
      <c r="P9" s="77"/>
      <c r="Q9" s="78"/>
      <c r="R9" s="72"/>
      <c r="S9" s="78"/>
      <c r="T9" s="79"/>
      <c r="U9" s="75"/>
      <c r="V9" s="65">
        <f t="shared" si="0"/>
        <v>0</v>
      </c>
      <c r="W9" s="63" t="str">
        <f t="shared" ca="1" si="1"/>
        <v/>
      </c>
      <c r="X9" s="72"/>
      <c r="Y9" s="72"/>
      <c r="Z9" s="72"/>
      <c r="AA9" s="78"/>
      <c r="AB9" s="78"/>
      <c r="AC9" s="75"/>
    </row>
    <row r="10" spans="1:29" ht="23.15" customHeight="1" x14ac:dyDescent="0.35">
      <c r="A10" s="71"/>
      <c r="B10" s="72"/>
      <c r="C10" s="72"/>
      <c r="D10" s="72"/>
      <c r="E10" s="88"/>
      <c r="F10" s="72"/>
      <c r="G10" s="72"/>
      <c r="H10" s="74"/>
      <c r="I10" s="75"/>
      <c r="J10" s="74"/>
      <c r="K10" s="72"/>
      <c r="L10" s="72"/>
      <c r="M10" s="76"/>
      <c r="N10" s="73"/>
      <c r="O10" s="72"/>
      <c r="P10" s="77"/>
      <c r="Q10" s="78"/>
      <c r="R10" s="72"/>
      <c r="S10" s="78"/>
      <c r="T10" s="79"/>
      <c r="U10" s="75"/>
      <c r="V10" s="65">
        <f t="shared" si="0"/>
        <v>0</v>
      </c>
      <c r="W10" s="63" t="str">
        <f t="shared" ca="1" si="1"/>
        <v/>
      </c>
      <c r="X10" s="72"/>
      <c r="Y10" s="72"/>
      <c r="Z10" s="72"/>
      <c r="AA10" s="78"/>
      <c r="AB10" s="78"/>
      <c r="AC10" s="75"/>
    </row>
    <row r="11" spans="1:29" ht="23.15" customHeight="1" x14ac:dyDescent="0.35">
      <c r="A11" s="71"/>
      <c r="B11" s="72"/>
      <c r="C11" s="72"/>
      <c r="D11" s="72"/>
      <c r="E11" s="88"/>
      <c r="F11" s="72"/>
      <c r="G11" s="72"/>
      <c r="H11" s="74"/>
      <c r="I11" s="75"/>
      <c r="J11" s="74"/>
      <c r="K11" s="72"/>
      <c r="L11" s="72"/>
      <c r="M11" s="76"/>
      <c r="N11" s="73"/>
      <c r="O11" s="72"/>
      <c r="P11" s="77"/>
      <c r="Q11" s="78"/>
      <c r="R11" s="72"/>
      <c r="S11" s="78"/>
      <c r="T11" s="79"/>
      <c r="U11" s="75"/>
      <c r="V11" s="65">
        <f t="shared" si="0"/>
        <v>0</v>
      </c>
      <c r="W11" s="63" t="str">
        <f t="shared" ca="1" si="1"/>
        <v/>
      </c>
      <c r="X11" s="72"/>
      <c r="Y11" s="72"/>
      <c r="Z11" s="72"/>
      <c r="AA11" s="78"/>
      <c r="AB11" s="78"/>
      <c r="AC11" s="75"/>
    </row>
    <row r="12" spans="1:29" ht="23.15" customHeight="1" x14ac:dyDescent="0.35">
      <c r="A12" s="71"/>
      <c r="B12" s="72"/>
      <c r="C12" s="72"/>
      <c r="D12" s="72"/>
      <c r="E12" s="88"/>
      <c r="F12" s="72"/>
      <c r="G12" s="72"/>
      <c r="H12" s="74"/>
      <c r="I12" s="75"/>
      <c r="J12" s="74"/>
      <c r="K12" s="72"/>
      <c r="L12" s="72"/>
      <c r="M12" s="76"/>
      <c r="N12" s="73"/>
      <c r="O12" s="72"/>
      <c r="P12" s="77"/>
      <c r="Q12" s="78"/>
      <c r="R12" s="72"/>
      <c r="S12" s="78"/>
      <c r="T12" s="79"/>
      <c r="U12" s="75"/>
      <c r="V12" s="65">
        <f t="shared" si="0"/>
        <v>0</v>
      </c>
      <c r="W12" s="63" t="str">
        <f t="shared" ca="1" si="1"/>
        <v/>
      </c>
      <c r="X12" s="72"/>
      <c r="Y12" s="72"/>
      <c r="Z12" s="72"/>
      <c r="AA12" s="78"/>
      <c r="AB12" s="78"/>
      <c r="AC12" s="75"/>
    </row>
    <row r="13" spans="1:29" ht="23.15" customHeight="1" x14ac:dyDescent="0.35">
      <c r="A13" s="71"/>
      <c r="B13" s="72"/>
      <c r="C13" s="72"/>
      <c r="D13" s="72"/>
      <c r="E13" s="88"/>
      <c r="F13" s="72"/>
      <c r="G13" s="72"/>
      <c r="H13" s="74"/>
      <c r="I13" s="75"/>
      <c r="J13" s="74"/>
      <c r="K13" s="72"/>
      <c r="L13" s="72"/>
      <c r="M13" s="76"/>
      <c r="N13" s="73"/>
      <c r="O13" s="72"/>
      <c r="P13" s="77"/>
      <c r="Q13" s="78"/>
      <c r="R13" s="72"/>
      <c r="S13" s="78"/>
      <c r="T13" s="79"/>
      <c r="U13" s="75"/>
      <c r="V13" s="65">
        <f t="shared" si="0"/>
        <v>0</v>
      </c>
      <c r="W13" s="63" t="str">
        <f t="shared" ca="1" si="1"/>
        <v/>
      </c>
      <c r="X13" s="72"/>
      <c r="Y13" s="72"/>
      <c r="Z13" s="72"/>
      <c r="AA13" s="78"/>
      <c r="AB13" s="78"/>
      <c r="AC13" s="75"/>
    </row>
    <row r="14" spans="1:29" ht="23.15" customHeight="1" x14ac:dyDescent="0.35">
      <c r="A14" s="71"/>
      <c r="B14" s="72"/>
      <c r="C14" s="72"/>
      <c r="D14" s="72"/>
      <c r="E14" s="88"/>
      <c r="F14" s="72"/>
      <c r="G14" s="72"/>
      <c r="H14" s="74"/>
      <c r="I14" s="75"/>
      <c r="J14" s="74"/>
      <c r="K14" s="72"/>
      <c r="L14" s="72"/>
      <c r="M14" s="76"/>
      <c r="N14" s="73"/>
      <c r="O14" s="72"/>
      <c r="P14" s="77"/>
      <c r="Q14" s="78"/>
      <c r="R14" s="72"/>
      <c r="S14" s="78"/>
      <c r="T14" s="79"/>
      <c r="U14" s="75"/>
      <c r="V14" s="65">
        <f t="shared" si="0"/>
        <v>0</v>
      </c>
      <c r="W14" s="63" t="str">
        <f t="shared" ca="1" si="1"/>
        <v/>
      </c>
      <c r="X14" s="72"/>
      <c r="Y14" s="72"/>
      <c r="Z14" s="72"/>
      <c r="AA14" s="78"/>
      <c r="AB14" s="78"/>
      <c r="AC14" s="75"/>
    </row>
    <row r="15" spans="1:29" ht="23.15" customHeight="1" x14ac:dyDescent="0.35">
      <c r="A15" s="71"/>
      <c r="B15" s="72"/>
      <c r="C15" s="72"/>
      <c r="D15" s="72"/>
      <c r="E15" s="88"/>
      <c r="F15" s="72"/>
      <c r="G15" s="72"/>
      <c r="H15" s="74"/>
      <c r="I15" s="75"/>
      <c r="J15" s="74"/>
      <c r="K15" s="72"/>
      <c r="L15" s="72"/>
      <c r="M15" s="76"/>
      <c r="N15" s="73"/>
      <c r="O15" s="72"/>
      <c r="P15" s="77"/>
      <c r="Q15" s="78"/>
      <c r="R15" s="72"/>
      <c r="S15" s="78"/>
      <c r="T15" s="79"/>
      <c r="U15" s="75"/>
      <c r="V15" s="65">
        <f t="shared" si="0"/>
        <v>0</v>
      </c>
      <c r="W15" s="63" t="str">
        <f t="shared" ca="1" si="1"/>
        <v/>
      </c>
      <c r="X15" s="72"/>
      <c r="Y15" s="72"/>
      <c r="Z15" s="72"/>
      <c r="AA15" s="78"/>
      <c r="AB15" s="78"/>
      <c r="AC15" s="75"/>
    </row>
    <row r="16" spans="1:29" ht="23.15" customHeight="1" x14ac:dyDescent="0.35">
      <c r="A16" s="71"/>
      <c r="B16" s="72"/>
      <c r="C16" s="72"/>
      <c r="D16" s="72"/>
      <c r="E16" s="88"/>
      <c r="F16" s="72"/>
      <c r="G16" s="72"/>
      <c r="H16" s="74"/>
      <c r="I16" s="75"/>
      <c r="J16" s="74"/>
      <c r="K16" s="72"/>
      <c r="L16" s="72"/>
      <c r="M16" s="76"/>
      <c r="N16" s="73"/>
      <c r="O16" s="72"/>
      <c r="P16" s="77"/>
      <c r="Q16" s="78"/>
      <c r="R16" s="72"/>
      <c r="S16" s="78"/>
      <c r="T16" s="79"/>
      <c r="U16" s="75"/>
      <c r="V16" s="65">
        <f t="shared" si="0"/>
        <v>0</v>
      </c>
      <c r="W16" s="63" t="str">
        <f t="shared" ca="1" si="1"/>
        <v/>
      </c>
      <c r="X16" s="72"/>
      <c r="Y16" s="72"/>
      <c r="Z16" s="72"/>
      <c r="AA16" s="78"/>
      <c r="AB16" s="78"/>
      <c r="AC16" s="75"/>
    </row>
    <row r="17" spans="1:29" ht="23.15" customHeight="1" x14ac:dyDescent="0.35">
      <c r="A17" s="71"/>
      <c r="B17" s="72"/>
      <c r="C17" s="72"/>
      <c r="D17" s="72"/>
      <c r="E17" s="88"/>
      <c r="F17" s="72"/>
      <c r="G17" s="72"/>
      <c r="H17" s="74"/>
      <c r="I17" s="75"/>
      <c r="J17" s="74"/>
      <c r="K17" s="72"/>
      <c r="L17" s="72"/>
      <c r="M17" s="76"/>
      <c r="N17" s="73"/>
      <c r="O17" s="72"/>
      <c r="P17" s="77"/>
      <c r="Q17" s="78"/>
      <c r="R17" s="72"/>
      <c r="S17" s="78"/>
      <c r="T17" s="72"/>
      <c r="U17" s="75"/>
      <c r="V17" s="65">
        <f t="shared" si="0"/>
        <v>0</v>
      </c>
      <c r="W17" s="63" t="str">
        <f t="shared" ca="1" si="1"/>
        <v/>
      </c>
      <c r="X17" s="72"/>
      <c r="Y17" s="72"/>
      <c r="Z17" s="72"/>
      <c r="AA17" s="78"/>
      <c r="AB17" s="78"/>
      <c r="AC17" s="75"/>
    </row>
    <row r="18" spans="1:29" ht="23.15" customHeight="1" x14ac:dyDescent="0.35">
      <c r="A18" s="71"/>
      <c r="B18" s="72"/>
      <c r="C18" s="72"/>
      <c r="D18" s="72"/>
      <c r="E18" s="88"/>
      <c r="F18" s="72"/>
      <c r="G18" s="72"/>
      <c r="H18" s="74"/>
      <c r="I18" s="75"/>
      <c r="J18" s="74"/>
      <c r="K18" s="72"/>
      <c r="L18" s="72"/>
      <c r="M18" s="76"/>
      <c r="N18" s="73"/>
      <c r="O18" s="72"/>
      <c r="P18" s="77"/>
      <c r="Q18" s="78"/>
      <c r="R18" s="72"/>
      <c r="S18" s="78"/>
      <c r="T18" s="72"/>
      <c r="U18" s="75"/>
      <c r="V18" s="65">
        <f t="shared" si="0"/>
        <v>0</v>
      </c>
      <c r="W18" s="63" t="str">
        <f t="shared" ca="1" si="1"/>
        <v/>
      </c>
      <c r="X18" s="72"/>
      <c r="Y18" s="72"/>
      <c r="Z18" s="72"/>
      <c r="AA18" s="78"/>
      <c r="AB18" s="78"/>
      <c r="AC18" s="75"/>
    </row>
    <row r="19" spans="1:29" ht="23.15" customHeight="1" x14ac:dyDescent="0.35">
      <c r="A19" s="71"/>
      <c r="B19" s="72"/>
      <c r="C19" s="72"/>
      <c r="D19" s="72"/>
      <c r="E19" s="88"/>
      <c r="F19" s="72"/>
      <c r="G19" s="72"/>
      <c r="H19" s="74"/>
      <c r="I19" s="75"/>
      <c r="J19" s="74"/>
      <c r="K19" s="72"/>
      <c r="L19" s="72"/>
      <c r="M19" s="76"/>
      <c r="N19" s="73"/>
      <c r="O19" s="72"/>
      <c r="P19" s="77"/>
      <c r="Q19" s="78"/>
      <c r="R19" s="72"/>
      <c r="S19" s="78"/>
      <c r="T19" s="72"/>
      <c r="U19" s="75"/>
      <c r="V19" s="65">
        <f t="shared" si="0"/>
        <v>0</v>
      </c>
      <c r="W19" s="63" t="str">
        <f t="shared" ca="1" si="1"/>
        <v/>
      </c>
      <c r="X19" s="72"/>
      <c r="Y19" s="72"/>
      <c r="Z19" s="72"/>
      <c r="AA19" s="78"/>
      <c r="AB19" s="78"/>
      <c r="AC19" s="75"/>
    </row>
    <row r="20" spans="1:29" ht="23.15" customHeight="1" x14ac:dyDescent="0.35">
      <c r="A20" s="71"/>
      <c r="B20" s="72"/>
      <c r="C20" s="72"/>
      <c r="D20" s="72"/>
      <c r="E20" s="88"/>
      <c r="F20" s="72"/>
      <c r="G20" s="72"/>
      <c r="H20" s="74"/>
      <c r="I20" s="75"/>
      <c r="J20" s="74"/>
      <c r="K20" s="72"/>
      <c r="L20" s="72"/>
      <c r="M20" s="76"/>
      <c r="N20" s="73"/>
      <c r="O20" s="72"/>
      <c r="P20" s="77"/>
      <c r="Q20" s="78"/>
      <c r="R20" s="72"/>
      <c r="S20" s="78"/>
      <c r="T20" s="72"/>
      <c r="U20" s="75"/>
      <c r="V20" s="65">
        <f t="shared" si="0"/>
        <v>0</v>
      </c>
      <c r="W20" s="63" t="str">
        <f t="shared" ca="1" si="1"/>
        <v/>
      </c>
      <c r="X20" s="72"/>
      <c r="Y20" s="72"/>
      <c r="Z20" s="72"/>
      <c r="AA20" s="78"/>
      <c r="AB20" s="78"/>
      <c r="AC20" s="75"/>
    </row>
    <row r="21" spans="1:29" ht="23.15" customHeight="1" x14ac:dyDescent="0.35">
      <c r="A21" s="71"/>
      <c r="B21" s="72"/>
      <c r="C21" s="72"/>
      <c r="D21" s="72"/>
      <c r="E21" s="88"/>
      <c r="F21" s="72"/>
      <c r="G21" s="72"/>
      <c r="H21" s="74"/>
      <c r="I21" s="75"/>
      <c r="J21" s="74"/>
      <c r="K21" s="72"/>
      <c r="L21" s="72"/>
      <c r="M21" s="76"/>
      <c r="N21" s="73"/>
      <c r="O21" s="72"/>
      <c r="P21" s="77"/>
      <c r="Q21" s="78"/>
      <c r="R21" s="72"/>
      <c r="S21" s="78"/>
      <c r="T21" s="72"/>
      <c r="U21" s="75"/>
      <c r="V21" s="65">
        <f t="shared" si="0"/>
        <v>0</v>
      </c>
      <c r="W21" s="63" t="str">
        <f t="shared" ca="1" si="1"/>
        <v/>
      </c>
      <c r="X21" s="72"/>
      <c r="Y21" s="72"/>
      <c r="Z21" s="72"/>
      <c r="AA21" s="78"/>
      <c r="AB21" s="78"/>
      <c r="AC21" s="75"/>
    </row>
    <row r="22" spans="1:29" ht="23.15" customHeight="1" x14ac:dyDescent="0.35">
      <c r="A22" s="71"/>
      <c r="B22" s="72"/>
      <c r="C22" s="72"/>
      <c r="D22" s="72"/>
      <c r="E22" s="88"/>
      <c r="F22" s="72"/>
      <c r="G22" s="72"/>
      <c r="H22" s="74"/>
      <c r="I22" s="75"/>
      <c r="J22" s="74"/>
      <c r="K22" s="72"/>
      <c r="L22" s="72"/>
      <c r="M22" s="76"/>
      <c r="N22" s="73"/>
      <c r="O22" s="72"/>
      <c r="P22" s="77"/>
      <c r="Q22" s="78"/>
      <c r="R22" s="72"/>
      <c r="S22" s="78"/>
      <c r="T22" s="72"/>
      <c r="U22" s="75"/>
      <c r="V22" s="65">
        <f t="shared" si="0"/>
        <v>0</v>
      </c>
      <c r="W22" s="63" t="str">
        <f t="shared" ca="1" si="1"/>
        <v/>
      </c>
      <c r="X22" s="72"/>
      <c r="Y22" s="72"/>
      <c r="Z22" s="72"/>
      <c r="AA22" s="78"/>
      <c r="AB22" s="78"/>
      <c r="AC22" s="75"/>
    </row>
    <row r="23" spans="1:29" ht="23.15" customHeight="1" x14ac:dyDescent="0.35">
      <c r="A23" s="71"/>
      <c r="B23" s="72"/>
      <c r="C23" s="72"/>
      <c r="D23" s="72"/>
      <c r="E23" s="88"/>
      <c r="F23" s="72"/>
      <c r="G23" s="72"/>
      <c r="H23" s="74"/>
      <c r="I23" s="75"/>
      <c r="J23" s="74"/>
      <c r="K23" s="72"/>
      <c r="L23" s="72"/>
      <c r="M23" s="76"/>
      <c r="N23" s="73"/>
      <c r="O23" s="72"/>
      <c r="P23" s="77"/>
      <c r="Q23" s="78"/>
      <c r="R23" s="72"/>
      <c r="S23" s="78"/>
      <c r="T23" s="72"/>
      <c r="U23" s="75"/>
      <c r="V23" s="65">
        <f t="shared" si="0"/>
        <v>0</v>
      </c>
      <c r="W23" s="63" t="str">
        <f t="shared" ca="1" si="1"/>
        <v/>
      </c>
      <c r="X23" s="72"/>
      <c r="Y23" s="72"/>
      <c r="Z23" s="72"/>
      <c r="AA23" s="78"/>
      <c r="AB23" s="78"/>
      <c r="AC23" s="75"/>
    </row>
    <row r="24" spans="1:29" ht="23.15" customHeight="1" x14ac:dyDescent="0.35">
      <c r="A24" s="71"/>
      <c r="B24" s="72"/>
      <c r="C24" s="72"/>
      <c r="D24" s="72"/>
      <c r="E24" s="88"/>
      <c r="F24" s="72"/>
      <c r="G24" s="72"/>
      <c r="H24" s="74"/>
      <c r="I24" s="75"/>
      <c r="J24" s="74"/>
      <c r="K24" s="72"/>
      <c r="L24" s="72"/>
      <c r="M24" s="76"/>
      <c r="N24" s="73"/>
      <c r="O24" s="72"/>
      <c r="P24" s="77"/>
      <c r="Q24" s="78"/>
      <c r="R24" s="72"/>
      <c r="S24" s="78"/>
      <c r="T24" s="72"/>
      <c r="U24" s="75"/>
      <c r="V24" s="65">
        <f t="shared" si="0"/>
        <v>0</v>
      </c>
      <c r="W24" s="63" t="str">
        <f t="shared" ca="1" si="1"/>
        <v/>
      </c>
      <c r="X24" s="72"/>
      <c r="Y24" s="72"/>
      <c r="Z24" s="72"/>
      <c r="AA24" s="78"/>
      <c r="AB24" s="78"/>
      <c r="AC24" s="75"/>
    </row>
    <row r="25" spans="1:29" ht="23.15" customHeight="1" x14ac:dyDescent="0.35">
      <c r="A25" s="71"/>
      <c r="B25" s="72"/>
      <c r="C25" s="72"/>
      <c r="D25" s="72"/>
      <c r="E25" s="88"/>
      <c r="F25" s="72"/>
      <c r="G25" s="72"/>
      <c r="H25" s="74"/>
      <c r="I25" s="75"/>
      <c r="J25" s="74"/>
      <c r="K25" s="72"/>
      <c r="L25" s="72"/>
      <c r="M25" s="76"/>
      <c r="N25" s="73"/>
      <c r="O25" s="72"/>
      <c r="P25" s="77"/>
      <c r="Q25" s="78"/>
      <c r="R25" s="72"/>
      <c r="S25" s="78"/>
      <c r="T25" s="72"/>
      <c r="U25" s="75"/>
      <c r="V25" s="65">
        <f t="shared" si="0"/>
        <v>0</v>
      </c>
      <c r="W25" s="63" t="str">
        <f t="shared" ca="1" si="1"/>
        <v/>
      </c>
      <c r="X25" s="72"/>
      <c r="Y25" s="72"/>
      <c r="Z25" s="72"/>
      <c r="AA25" s="78"/>
      <c r="AB25" s="78"/>
      <c r="AC25" s="75"/>
    </row>
    <row r="26" spans="1:29" ht="23.15" customHeight="1" x14ac:dyDescent="0.35">
      <c r="A26" s="71"/>
      <c r="B26" s="72"/>
      <c r="C26" s="72"/>
      <c r="D26" s="72"/>
      <c r="E26" s="88"/>
      <c r="F26" s="72"/>
      <c r="G26" s="72"/>
      <c r="H26" s="74"/>
      <c r="I26" s="75"/>
      <c r="J26" s="74"/>
      <c r="K26" s="72"/>
      <c r="L26" s="72"/>
      <c r="M26" s="76"/>
      <c r="N26" s="73"/>
      <c r="O26" s="72"/>
      <c r="P26" s="77"/>
      <c r="Q26" s="78"/>
      <c r="R26" s="72"/>
      <c r="S26" s="78"/>
      <c r="T26" s="72"/>
      <c r="U26" s="75"/>
      <c r="V26" s="65">
        <f t="shared" si="0"/>
        <v>0</v>
      </c>
      <c r="W26" s="63" t="str">
        <f t="shared" ca="1" si="1"/>
        <v/>
      </c>
      <c r="X26" s="72"/>
      <c r="Y26" s="72"/>
      <c r="Z26" s="72"/>
      <c r="AA26" s="78"/>
      <c r="AB26" s="78"/>
      <c r="AC26" s="75"/>
    </row>
    <row r="27" spans="1:29" ht="23.15" customHeight="1" x14ac:dyDescent="0.35">
      <c r="A27" s="71"/>
      <c r="B27" s="72"/>
      <c r="C27" s="72"/>
      <c r="D27" s="72"/>
      <c r="E27" s="88"/>
      <c r="F27" s="72"/>
      <c r="G27" s="72"/>
      <c r="H27" s="74"/>
      <c r="I27" s="75"/>
      <c r="J27" s="74"/>
      <c r="K27" s="72"/>
      <c r="L27" s="72"/>
      <c r="M27" s="76"/>
      <c r="N27" s="73"/>
      <c r="O27" s="72"/>
      <c r="P27" s="77"/>
      <c r="Q27" s="78"/>
      <c r="R27" s="72"/>
      <c r="S27" s="78"/>
      <c r="T27" s="72"/>
      <c r="U27" s="75"/>
      <c r="V27" s="65">
        <f t="shared" si="0"/>
        <v>0</v>
      </c>
      <c r="W27" s="63" t="str">
        <f t="shared" ca="1" si="1"/>
        <v/>
      </c>
      <c r="X27" s="72"/>
      <c r="Y27" s="72"/>
      <c r="Z27" s="72"/>
      <c r="AA27" s="78"/>
      <c r="AB27" s="78"/>
      <c r="AC27" s="75"/>
    </row>
    <row r="28" spans="1:29" ht="23.15" customHeight="1" x14ac:dyDescent="0.35">
      <c r="A28" s="71"/>
      <c r="B28" s="72"/>
      <c r="C28" s="72"/>
      <c r="D28" s="72"/>
      <c r="E28" s="88"/>
      <c r="F28" s="72"/>
      <c r="G28" s="72"/>
      <c r="H28" s="74"/>
      <c r="I28" s="75"/>
      <c r="J28" s="74"/>
      <c r="K28" s="72"/>
      <c r="L28" s="72"/>
      <c r="M28" s="76"/>
      <c r="N28" s="73"/>
      <c r="O28" s="72"/>
      <c r="P28" s="77"/>
      <c r="Q28" s="78"/>
      <c r="R28" s="72"/>
      <c r="S28" s="78"/>
      <c r="T28" s="72"/>
      <c r="U28" s="75"/>
      <c r="V28" s="65">
        <f t="shared" si="0"/>
        <v>0</v>
      </c>
      <c r="W28" s="63" t="str">
        <f t="shared" ca="1" si="1"/>
        <v/>
      </c>
      <c r="X28" s="72"/>
      <c r="Y28" s="72"/>
      <c r="Z28" s="72"/>
      <c r="AA28" s="78"/>
      <c r="AB28" s="78"/>
      <c r="AC28" s="75"/>
    </row>
    <row r="29" spans="1:29" ht="23.15" customHeight="1" x14ac:dyDescent="0.35">
      <c r="A29" s="71"/>
      <c r="B29" s="72"/>
      <c r="C29" s="72"/>
      <c r="D29" s="72"/>
      <c r="E29" s="88"/>
      <c r="F29" s="72"/>
      <c r="G29" s="72"/>
      <c r="H29" s="74"/>
      <c r="I29" s="75"/>
      <c r="J29" s="74"/>
      <c r="K29" s="72"/>
      <c r="L29" s="72"/>
      <c r="M29" s="76"/>
      <c r="N29" s="73"/>
      <c r="O29" s="72"/>
      <c r="P29" s="77"/>
      <c r="Q29" s="78"/>
      <c r="R29" s="72"/>
      <c r="S29" s="78"/>
      <c r="T29" s="72"/>
      <c r="U29" s="75"/>
      <c r="V29" s="65">
        <f t="shared" si="0"/>
        <v>0</v>
      </c>
      <c r="W29" s="63" t="str">
        <f t="shared" ca="1" si="1"/>
        <v/>
      </c>
      <c r="X29" s="72"/>
      <c r="Y29" s="72"/>
      <c r="Z29" s="72"/>
      <c r="AA29" s="78"/>
      <c r="AB29" s="78"/>
      <c r="AC29" s="75"/>
    </row>
    <row r="30" spans="1:29" ht="23.15" customHeight="1" x14ac:dyDescent="0.35">
      <c r="A30" s="71"/>
      <c r="B30" s="72"/>
      <c r="C30" s="72"/>
      <c r="D30" s="72"/>
      <c r="E30" s="88"/>
      <c r="F30" s="72"/>
      <c r="G30" s="72"/>
      <c r="H30" s="74"/>
      <c r="I30" s="75"/>
      <c r="J30" s="74"/>
      <c r="K30" s="72"/>
      <c r="L30" s="72"/>
      <c r="M30" s="76"/>
      <c r="N30" s="73"/>
      <c r="O30" s="72"/>
      <c r="P30" s="77"/>
      <c r="Q30" s="78"/>
      <c r="R30" s="72"/>
      <c r="S30" s="78"/>
      <c r="T30" s="72"/>
      <c r="U30" s="75"/>
      <c r="V30" s="65">
        <f t="shared" si="0"/>
        <v>0</v>
      </c>
      <c r="W30" s="63" t="str">
        <f t="shared" ca="1" si="1"/>
        <v/>
      </c>
      <c r="X30" s="72"/>
      <c r="Y30" s="72"/>
      <c r="Z30" s="72"/>
      <c r="AA30" s="78"/>
      <c r="AB30" s="78"/>
      <c r="AC30" s="75"/>
    </row>
    <row r="31" spans="1:29" ht="23.15" customHeight="1" x14ac:dyDescent="0.35">
      <c r="A31" s="71"/>
      <c r="B31" s="72"/>
      <c r="C31" s="72"/>
      <c r="D31" s="72"/>
      <c r="E31" s="88"/>
      <c r="F31" s="72"/>
      <c r="G31" s="72"/>
      <c r="H31" s="74"/>
      <c r="I31" s="75"/>
      <c r="J31" s="74"/>
      <c r="K31" s="72"/>
      <c r="L31" s="72"/>
      <c r="M31" s="76"/>
      <c r="N31" s="73"/>
      <c r="O31" s="72"/>
      <c r="P31" s="77"/>
      <c r="Q31" s="78"/>
      <c r="R31" s="72"/>
      <c r="S31" s="78"/>
      <c r="T31" s="72"/>
      <c r="U31" s="75"/>
      <c r="V31" s="65">
        <f t="shared" si="0"/>
        <v>0</v>
      </c>
      <c r="W31" s="63" t="str">
        <f t="shared" ca="1" si="1"/>
        <v/>
      </c>
      <c r="X31" s="72"/>
      <c r="Y31" s="72"/>
      <c r="Z31" s="72"/>
      <c r="AA31" s="78"/>
      <c r="AB31" s="78"/>
      <c r="AC31" s="75"/>
    </row>
    <row r="32" spans="1:29" ht="23.15" customHeight="1" x14ac:dyDescent="0.35">
      <c r="A32" s="71"/>
      <c r="B32" s="72"/>
      <c r="C32" s="72"/>
      <c r="D32" s="72"/>
      <c r="E32" s="88"/>
      <c r="F32" s="72"/>
      <c r="G32" s="72"/>
      <c r="H32" s="74"/>
      <c r="I32" s="75"/>
      <c r="J32" s="74"/>
      <c r="K32" s="72"/>
      <c r="L32" s="72"/>
      <c r="M32" s="76"/>
      <c r="N32" s="73"/>
      <c r="O32" s="72"/>
      <c r="P32" s="77"/>
      <c r="Q32" s="78"/>
      <c r="R32" s="72"/>
      <c r="S32" s="78"/>
      <c r="T32" s="72"/>
      <c r="U32" s="75"/>
      <c r="V32" s="65">
        <f t="shared" si="0"/>
        <v>0</v>
      </c>
      <c r="W32" s="63" t="str">
        <f t="shared" ca="1" si="1"/>
        <v/>
      </c>
      <c r="X32" s="72"/>
      <c r="Y32" s="72"/>
      <c r="Z32" s="72"/>
      <c r="AA32" s="78"/>
      <c r="AB32" s="78"/>
      <c r="AC32" s="75"/>
    </row>
    <row r="33" spans="1:29" ht="23.15" customHeight="1" x14ac:dyDescent="0.35">
      <c r="A33" s="71"/>
      <c r="B33" s="72"/>
      <c r="C33" s="72"/>
      <c r="D33" s="72"/>
      <c r="E33" s="88"/>
      <c r="F33" s="72"/>
      <c r="G33" s="72"/>
      <c r="H33" s="74"/>
      <c r="I33" s="75"/>
      <c r="J33" s="74"/>
      <c r="K33" s="72"/>
      <c r="L33" s="72"/>
      <c r="M33" s="76"/>
      <c r="N33" s="73"/>
      <c r="O33" s="72"/>
      <c r="P33" s="77"/>
      <c r="Q33" s="78"/>
      <c r="R33" s="72"/>
      <c r="S33" s="78"/>
      <c r="T33" s="72"/>
      <c r="U33" s="75"/>
      <c r="V33" s="65">
        <f t="shared" si="0"/>
        <v>0</v>
      </c>
      <c r="W33" s="63" t="str">
        <f t="shared" ca="1" si="1"/>
        <v/>
      </c>
      <c r="X33" s="72"/>
      <c r="Y33" s="72"/>
      <c r="Z33" s="72"/>
      <c r="AA33" s="78"/>
      <c r="AB33" s="78"/>
      <c r="AC33" s="75"/>
    </row>
    <row r="34" spans="1:29" ht="23.15" customHeight="1" x14ac:dyDescent="0.35">
      <c r="A34" s="71"/>
      <c r="B34" s="72"/>
      <c r="C34" s="72"/>
      <c r="D34" s="72"/>
      <c r="E34" s="88"/>
      <c r="F34" s="72"/>
      <c r="G34" s="72"/>
      <c r="H34" s="74"/>
      <c r="I34" s="75"/>
      <c r="J34" s="74"/>
      <c r="K34" s="72"/>
      <c r="L34" s="72"/>
      <c r="M34" s="76"/>
      <c r="N34" s="73"/>
      <c r="O34" s="72"/>
      <c r="P34" s="77"/>
      <c r="Q34" s="78"/>
      <c r="R34" s="72"/>
      <c r="S34" s="78"/>
      <c r="T34" s="72"/>
      <c r="U34" s="75"/>
      <c r="V34" s="65">
        <f t="shared" si="0"/>
        <v>0</v>
      </c>
      <c r="W34" s="63" t="str">
        <f t="shared" ca="1" si="1"/>
        <v/>
      </c>
      <c r="X34" s="72"/>
      <c r="Y34" s="72"/>
      <c r="Z34" s="72"/>
      <c r="AA34" s="78"/>
      <c r="AB34" s="78"/>
      <c r="AC34" s="75"/>
    </row>
    <row r="35" spans="1:29" ht="23.15" customHeight="1" x14ac:dyDescent="0.35">
      <c r="A35" s="71"/>
      <c r="B35" s="72"/>
      <c r="C35" s="72"/>
      <c r="D35" s="72"/>
      <c r="E35" s="88"/>
      <c r="F35" s="72"/>
      <c r="G35" s="72"/>
      <c r="H35" s="74"/>
      <c r="I35" s="75"/>
      <c r="J35" s="74"/>
      <c r="K35" s="72"/>
      <c r="L35" s="72"/>
      <c r="M35" s="76"/>
      <c r="N35" s="73"/>
      <c r="O35" s="72"/>
      <c r="P35" s="77"/>
      <c r="Q35" s="78"/>
      <c r="R35" s="72"/>
      <c r="S35" s="78"/>
      <c r="T35" s="72"/>
      <c r="U35" s="75"/>
      <c r="V35" s="65">
        <f t="shared" si="0"/>
        <v>0</v>
      </c>
      <c r="W35" s="63" t="str">
        <f t="shared" ca="1" si="1"/>
        <v/>
      </c>
      <c r="X35" s="72"/>
      <c r="Y35" s="72"/>
      <c r="Z35" s="72"/>
      <c r="AA35" s="78"/>
      <c r="AB35" s="78"/>
      <c r="AC35" s="75"/>
    </row>
    <row r="36" spans="1:29" ht="23.15" customHeight="1" x14ac:dyDescent="0.35">
      <c r="A36" s="71"/>
      <c r="B36" s="72"/>
      <c r="C36" s="72"/>
      <c r="D36" s="72"/>
      <c r="E36" s="88"/>
      <c r="F36" s="72"/>
      <c r="G36" s="72"/>
      <c r="H36" s="74"/>
      <c r="I36" s="75"/>
      <c r="J36" s="74"/>
      <c r="K36" s="72"/>
      <c r="L36" s="72"/>
      <c r="M36" s="76"/>
      <c r="N36" s="73"/>
      <c r="O36" s="72"/>
      <c r="P36" s="77"/>
      <c r="Q36" s="78"/>
      <c r="R36" s="72"/>
      <c r="S36" s="78"/>
      <c r="T36" s="72"/>
      <c r="U36" s="75"/>
      <c r="V36" s="65">
        <f t="shared" si="0"/>
        <v>0</v>
      </c>
      <c r="W36" s="63" t="str">
        <f t="shared" ca="1" si="1"/>
        <v/>
      </c>
      <c r="X36" s="72"/>
      <c r="Y36" s="72"/>
      <c r="Z36" s="72"/>
      <c r="AA36" s="78"/>
      <c r="AB36" s="78"/>
      <c r="AC36" s="75"/>
    </row>
    <row r="37" spans="1:29" ht="23.15" customHeight="1" x14ac:dyDescent="0.35">
      <c r="A37" s="71"/>
      <c r="B37" s="72"/>
      <c r="C37" s="72"/>
      <c r="D37" s="72"/>
      <c r="E37" s="88"/>
      <c r="F37" s="72"/>
      <c r="G37" s="72"/>
      <c r="H37" s="74"/>
      <c r="I37" s="75"/>
      <c r="J37" s="74"/>
      <c r="K37" s="72"/>
      <c r="L37" s="72"/>
      <c r="M37" s="76"/>
      <c r="N37" s="73"/>
      <c r="O37" s="72"/>
      <c r="P37" s="77"/>
      <c r="Q37" s="78"/>
      <c r="R37" s="72"/>
      <c r="S37" s="78"/>
      <c r="T37" s="72"/>
      <c r="U37" s="75"/>
      <c r="V37" s="65">
        <f t="shared" si="0"/>
        <v>0</v>
      </c>
      <c r="W37" s="63" t="str">
        <f t="shared" ca="1" si="1"/>
        <v/>
      </c>
      <c r="X37" s="72"/>
      <c r="Y37" s="72"/>
      <c r="Z37" s="72"/>
      <c r="AA37" s="78"/>
      <c r="AB37" s="78"/>
      <c r="AC37" s="75"/>
    </row>
    <row r="38" spans="1:29" ht="23.15" customHeight="1" x14ac:dyDescent="0.35">
      <c r="A38" s="71"/>
      <c r="B38" s="72"/>
      <c r="C38" s="72"/>
      <c r="D38" s="72"/>
      <c r="E38" s="88"/>
      <c r="F38" s="72"/>
      <c r="G38" s="72"/>
      <c r="H38" s="74"/>
      <c r="I38" s="75"/>
      <c r="J38" s="74"/>
      <c r="K38" s="72"/>
      <c r="L38" s="72"/>
      <c r="M38" s="76"/>
      <c r="N38" s="73"/>
      <c r="O38" s="72"/>
      <c r="P38" s="77"/>
      <c r="Q38" s="78"/>
      <c r="R38" s="72"/>
      <c r="S38" s="78"/>
      <c r="T38" s="72"/>
      <c r="U38" s="75"/>
      <c r="V38" s="65">
        <f t="shared" si="0"/>
        <v>0</v>
      </c>
      <c r="W38" s="63" t="str">
        <f t="shared" ca="1" si="1"/>
        <v/>
      </c>
      <c r="X38" s="72"/>
      <c r="Y38" s="72"/>
      <c r="Z38" s="72"/>
      <c r="AA38" s="78"/>
      <c r="AB38" s="78"/>
      <c r="AC38" s="75"/>
    </row>
    <row r="39" spans="1:29" ht="23.15" customHeight="1" x14ac:dyDescent="0.35">
      <c r="A39" s="71"/>
      <c r="B39" s="72"/>
      <c r="C39" s="72"/>
      <c r="D39" s="72"/>
      <c r="E39" s="88"/>
      <c r="F39" s="72"/>
      <c r="G39" s="72"/>
      <c r="H39" s="74"/>
      <c r="I39" s="75"/>
      <c r="J39" s="74"/>
      <c r="K39" s="72"/>
      <c r="L39" s="72"/>
      <c r="M39" s="76"/>
      <c r="N39" s="73"/>
      <c r="O39" s="72"/>
      <c r="P39" s="77"/>
      <c r="Q39" s="78"/>
      <c r="R39" s="72"/>
      <c r="S39" s="78"/>
      <c r="T39" s="72"/>
      <c r="U39" s="75"/>
      <c r="V39" s="65">
        <f t="shared" si="0"/>
        <v>0</v>
      </c>
      <c r="W39" s="63" t="str">
        <f t="shared" ca="1" si="1"/>
        <v/>
      </c>
      <c r="X39" s="72"/>
      <c r="Y39" s="72"/>
      <c r="Z39" s="72"/>
      <c r="AA39" s="78"/>
      <c r="AB39" s="78"/>
      <c r="AC39" s="75"/>
    </row>
    <row r="40" spans="1:29" ht="23.15" customHeight="1" x14ac:dyDescent="0.35">
      <c r="A40" s="71"/>
      <c r="B40" s="72"/>
      <c r="C40" s="72"/>
      <c r="D40" s="72"/>
      <c r="E40" s="88"/>
      <c r="F40" s="72"/>
      <c r="G40" s="72"/>
      <c r="H40" s="74"/>
      <c r="I40" s="75"/>
      <c r="J40" s="74"/>
      <c r="K40" s="72"/>
      <c r="L40" s="72"/>
      <c r="M40" s="76"/>
      <c r="N40" s="73"/>
      <c r="O40" s="72"/>
      <c r="P40" s="77"/>
      <c r="Q40" s="78"/>
      <c r="R40" s="72"/>
      <c r="S40" s="78"/>
      <c r="T40" s="72"/>
      <c r="U40" s="75"/>
      <c r="V40" s="65">
        <f t="shared" si="0"/>
        <v>0</v>
      </c>
      <c r="W40" s="63" t="str">
        <f t="shared" ca="1" si="1"/>
        <v/>
      </c>
      <c r="X40" s="72"/>
      <c r="Y40" s="72"/>
      <c r="Z40" s="72"/>
      <c r="AA40" s="78"/>
      <c r="AB40" s="78"/>
      <c r="AC40" s="75"/>
    </row>
    <row r="41" spans="1:29" ht="23.15" customHeight="1" x14ac:dyDescent="0.35">
      <c r="A41" s="71"/>
      <c r="B41" s="72"/>
      <c r="C41" s="72"/>
      <c r="D41" s="72"/>
      <c r="E41" s="88"/>
      <c r="F41" s="72"/>
      <c r="G41" s="72"/>
      <c r="H41" s="74"/>
      <c r="I41" s="75"/>
      <c r="J41" s="74"/>
      <c r="K41" s="72"/>
      <c r="L41" s="72"/>
      <c r="M41" s="76"/>
      <c r="N41" s="73"/>
      <c r="O41" s="72"/>
      <c r="P41" s="77"/>
      <c r="Q41" s="78"/>
      <c r="R41" s="72"/>
      <c r="S41" s="78"/>
      <c r="T41" s="72"/>
      <c r="U41" s="75"/>
      <c r="V41" s="65">
        <f t="shared" si="0"/>
        <v>0</v>
      </c>
      <c r="W41" s="63" t="str">
        <f t="shared" ca="1" si="1"/>
        <v/>
      </c>
      <c r="X41" s="72"/>
      <c r="Y41" s="72"/>
      <c r="Z41" s="72"/>
      <c r="AA41" s="78"/>
      <c r="AB41" s="78"/>
      <c r="AC41" s="75"/>
    </row>
    <row r="42" spans="1:29" ht="23.15" customHeight="1" x14ac:dyDescent="0.35">
      <c r="A42" s="71"/>
      <c r="B42" s="72"/>
      <c r="C42" s="72"/>
      <c r="D42" s="72"/>
      <c r="E42" s="88"/>
      <c r="F42" s="72"/>
      <c r="G42" s="72"/>
      <c r="H42" s="74"/>
      <c r="I42" s="75"/>
      <c r="J42" s="74"/>
      <c r="K42" s="72"/>
      <c r="L42" s="72"/>
      <c r="M42" s="76"/>
      <c r="N42" s="73"/>
      <c r="O42" s="72"/>
      <c r="P42" s="77"/>
      <c r="Q42" s="78"/>
      <c r="R42" s="72"/>
      <c r="S42" s="78"/>
      <c r="T42" s="72"/>
      <c r="U42" s="75"/>
      <c r="V42" s="65">
        <f t="shared" si="0"/>
        <v>0</v>
      </c>
      <c r="W42" s="63" t="str">
        <f t="shared" ca="1" si="1"/>
        <v/>
      </c>
      <c r="X42" s="72"/>
      <c r="Y42" s="72"/>
      <c r="Z42" s="72"/>
      <c r="AA42" s="78"/>
      <c r="AB42" s="78"/>
      <c r="AC42" s="75"/>
    </row>
    <row r="43" spans="1:29" ht="23.15" customHeight="1" x14ac:dyDescent="0.35">
      <c r="A43" s="71"/>
      <c r="B43" s="72"/>
      <c r="C43" s="72"/>
      <c r="D43" s="72"/>
      <c r="E43" s="88"/>
      <c r="F43" s="72"/>
      <c r="G43" s="72"/>
      <c r="H43" s="74"/>
      <c r="I43" s="75"/>
      <c r="J43" s="74"/>
      <c r="K43" s="72"/>
      <c r="L43" s="72"/>
      <c r="M43" s="76"/>
      <c r="N43" s="73"/>
      <c r="O43" s="72"/>
      <c r="P43" s="77"/>
      <c r="Q43" s="78"/>
      <c r="R43" s="72"/>
      <c r="S43" s="78"/>
      <c r="T43" s="72"/>
      <c r="U43" s="75"/>
      <c r="V43" s="65">
        <f t="shared" si="0"/>
        <v>0</v>
      </c>
      <c r="W43" s="63" t="str">
        <f t="shared" ca="1" si="1"/>
        <v/>
      </c>
      <c r="X43" s="72"/>
      <c r="Y43" s="72"/>
      <c r="Z43" s="72"/>
      <c r="AA43" s="78"/>
      <c r="AB43" s="78"/>
      <c r="AC43" s="75"/>
    </row>
    <row r="44" spans="1:29" ht="23.15" customHeight="1" x14ac:dyDescent="0.35">
      <c r="A44" s="71"/>
      <c r="B44" s="72"/>
      <c r="C44" s="72"/>
      <c r="D44" s="72"/>
      <c r="E44" s="88"/>
      <c r="F44" s="72"/>
      <c r="G44" s="72"/>
      <c r="H44" s="74"/>
      <c r="I44" s="75"/>
      <c r="J44" s="74"/>
      <c r="K44" s="72"/>
      <c r="L44" s="72"/>
      <c r="M44" s="76"/>
      <c r="N44" s="73"/>
      <c r="O44" s="72"/>
      <c r="P44" s="77"/>
      <c r="Q44" s="78"/>
      <c r="R44" s="72"/>
      <c r="S44" s="78"/>
      <c r="T44" s="72"/>
      <c r="U44" s="75"/>
      <c r="V44" s="65">
        <f t="shared" si="0"/>
        <v>0</v>
      </c>
      <c r="W44" s="63" t="str">
        <f t="shared" ca="1" si="1"/>
        <v/>
      </c>
      <c r="X44" s="72"/>
      <c r="Y44" s="72"/>
      <c r="Z44" s="72"/>
      <c r="AA44" s="78"/>
      <c r="AB44" s="78"/>
      <c r="AC44" s="75"/>
    </row>
    <row r="45" spans="1:29" ht="23.15" customHeight="1" x14ac:dyDescent="0.35">
      <c r="A45" s="71"/>
      <c r="B45" s="72"/>
      <c r="C45" s="72"/>
      <c r="D45" s="72"/>
      <c r="E45" s="88"/>
      <c r="F45" s="72"/>
      <c r="G45" s="72"/>
      <c r="H45" s="74"/>
      <c r="I45" s="75"/>
      <c r="J45" s="74"/>
      <c r="K45" s="72"/>
      <c r="L45" s="72"/>
      <c r="M45" s="76"/>
      <c r="N45" s="73"/>
      <c r="O45" s="72"/>
      <c r="P45" s="77"/>
      <c r="Q45" s="78"/>
      <c r="R45" s="72"/>
      <c r="S45" s="78"/>
      <c r="T45" s="72"/>
      <c r="U45" s="75"/>
      <c r="V45" s="65">
        <f t="shared" si="0"/>
        <v>0</v>
      </c>
      <c r="W45" s="63" t="str">
        <f t="shared" ca="1" si="1"/>
        <v/>
      </c>
      <c r="X45" s="72"/>
      <c r="Y45" s="72"/>
      <c r="Z45" s="72"/>
      <c r="AA45" s="78"/>
      <c r="AB45" s="78"/>
      <c r="AC45" s="75"/>
    </row>
    <row r="46" spans="1:29" ht="23.15" customHeight="1" x14ac:dyDescent="0.35">
      <c r="A46" s="71"/>
      <c r="B46" s="72"/>
      <c r="C46" s="72"/>
      <c r="D46" s="72"/>
      <c r="E46" s="88"/>
      <c r="F46" s="72"/>
      <c r="G46" s="72"/>
      <c r="H46" s="74"/>
      <c r="I46" s="75"/>
      <c r="J46" s="74"/>
      <c r="K46" s="72"/>
      <c r="L46" s="72"/>
      <c r="M46" s="76"/>
      <c r="N46" s="73"/>
      <c r="O46" s="72"/>
      <c r="P46" s="77"/>
      <c r="Q46" s="78"/>
      <c r="R46" s="72"/>
      <c r="S46" s="78"/>
      <c r="T46" s="72"/>
      <c r="U46" s="75"/>
      <c r="V46" s="65">
        <f t="shared" si="0"/>
        <v>0</v>
      </c>
      <c r="W46" s="63" t="str">
        <f t="shared" ca="1" si="1"/>
        <v/>
      </c>
      <c r="X46" s="72"/>
      <c r="Y46" s="72"/>
      <c r="Z46" s="72"/>
      <c r="AA46" s="78"/>
      <c r="AB46" s="78"/>
      <c r="AC46" s="75"/>
    </row>
    <row r="47" spans="1:29" ht="23.15" customHeight="1" x14ac:dyDescent="0.35">
      <c r="A47" s="71"/>
      <c r="B47" s="72"/>
      <c r="C47" s="72"/>
      <c r="D47" s="72"/>
      <c r="E47" s="88"/>
      <c r="F47" s="72"/>
      <c r="G47" s="72"/>
      <c r="H47" s="74"/>
      <c r="I47" s="75"/>
      <c r="J47" s="74"/>
      <c r="K47" s="72"/>
      <c r="L47" s="72"/>
      <c r="M47" s="76"/>
      <c r="N47" s="73"/>
      <c r="O47" s="72"/>
      <c r="P47" s="77"/>
      <c r="Q47" s="78"/>
      <c r="R47" s="72"/>
      <c r="S47" s="78"/>
      <c r="T47" s="72"/>
      <c r="U47" s="75"/>
      <c r="V47" s="65">
        <f t="shared" si="0"/>
        <v>0</v>
      </c>
      <c r="W47" s="63" t="str">
        <f t="shared" ca="1" si="1"/>
        <v/>
      </c>
      <c r="X47" s="72"/>
      <c r="Y47" s="72"/>
      <c r="Z47" s="72"/>
      <c r="AA47" s="78"/>
      <c r="AB47" s="78"/>
      <c r="AC47" s="75"/>
    </row>
    <row r="48" spans="1:29" ht="23.15" customHeight="1" x14ac:dyDescent="0.35">
      <c r="A48" s="71"/>
      <c r="B48" s="72"/>
      <c r="C48" s="72"/>
      <c r="D48" s="72"/>
      <c r="E48" s="88"/>
      <c r="F48" s="72"/>
      <c r="G48" s="72"/>
      <c r="H48" s="74"/>
      <c r="I48" s="75"/>
      <c r="J48" s="74"/>
      <c r="K48" s="72"/>
      <c r="L48" s="72"/>
      <c r="M48" s="76"/>
      <c r="N48" s="73"/>
      <c r="O48" s="72"/>
      <c r="P48" s="77"/>
      <c r="Q48" s="78"/>
      <c r="R48" s="72"/>
      <c r="S48" s="78"/>
      <c r="T48" s="72"/>
      <c r="U48" s="75"/>
      <c r="V48" s="65">
        <f t="shared" si="0"/>
        <v>0</v>
      </c>
      <c r="W48" s="63" t="str">
        <f t="shared" ca="1" si="1"/>
        <v/>
      </c>
      <c r="X48" s="72"/>
      <c r="Y48" s="72"/>
      <c r="Z48" s="72"/>
      <c r="AA48" s="78"/>
      <c r="AB48" s="78"/>
      <c r="AC48" s="75"/>
    </row>
    <row r="49" spans="1:29" ht="23.15" customHeight="1" x14ac:dyDescent="0.35">
      <c r="A49" s="71"/>
      <c r="B49" s="72"/>
      <c r="C49" s="72"/>
      <c r="D49" s="72"/>
      <c r="E49" s="88"/>
      <c r="F49" s="72"/>
      <c r="G49" s="72"/>
      <c r="H49" s="74"/>
      <c r="I49" s="75"/>
      <c r="J49" s="74"/>
      <c r="K49" s="72"/>
      <c r="L49" s="72"/>
      <c r="M49" s="76"/>
      <c r="N49" s="73"/>
      <c r="O49" s="72"/>
      <c r="P49" s="77"/>
      <c r="Q49" s="78"/>
      <c r="R49" s="72"/>
      <c r="S49" s="78"/>
      <c r="T49" s="72"/>
      <c r="U49" s="75"/>
      <c r="V49" s="65">
        <f t="shared" si="0"/>
        <v>0</v>
      </c>
      <c r="W49" s="63" t="str">
        <f t="shared" ca="1" si="1"/>
        <v/>
      </c>
      <c r="X49" s="72"/>
      <c r="Y49" s="72"/>
      <c r="Z49" s="72"/>
      <c r="AA49" s="78"/>
      <c r="AB49" s="78"/>
      <c r="AC49" s="75"/>
    </row>
    <row r="50" spans="1:29" ht="23.15" customHeight="1" x14ac:dyDescent="0.35">
      <c r="A50" s="71"/>
      <c r="B50" s="72"/>
      <c r="C50" s="72"/>
      <c r="D50" s="72"/>
      <c r="E50" s="88"/>
      <c r="F50" s="72"/>
      <c r="G50" s="72"/>
      <c r="H50" s="74"/>
      <c r="I50" s="75"/>
      <c r="J50" s="74"/>
      <c r="K50" s="72"/>
      <c r="L50" s="72"/>
      <c r="M50" s="76"/>
      <c r="N50" s="73"/>
      <c r="O50" s="72"/>
      <c r="P50" s="77"/>
      <c r="Q50" s="78"/>
      <c r="R50" s="72"/>
      <c r="S50" s="78"/>
      <c r="T50" s="72"/>
      <c r="U50" s="75"/>
      <c r="V50" s="65">
        <f t="shared" si="0"/>
        <v>0</v>
      </c>
      <c r="W50" s="63" t="str">
        <f t="shared" ca="1" si="1"/>
        <v/>
      </c>
      <c r="X50" s="72"/>
      <c r="Y50" s="72"/>
      <c r="Z50" s="72"/>
      <c r="AA50" s="78"/>
      <c r="AB50" s="78"/>
      <c r="AC50" s="75"/>
    </row>
    <row r="51" spans="1:29" ht="23.15" customHeight="1" x14ac:dyDescent="0.35">
      <c r="A51" s="71"/>
      <c r="B51" s="72"/>
      <c r="C51" s="72"/>
      <c r="D51" s="72"/>
      <c r="E51" s="88"/>
      <c r="F51" s="72"/>
      <c r="G51" s="72"/>
      <c r="H51" s="74"/>
      <c r="I51" s="75"/>
      <c r="J51" s="74"/>
      <c r="K51" s="72"/>
      <c r="L51" s="72"/>
      <c r="M51" s="76"/>
      <c r="N51" s="73"/>
      <c r="O51" s="72"/>
      <c r="P51" s="77"/>
      <c r="Q51" s="78"/>
      <c r="R51" s="72"/>
      <c r="S51" s="78"/>
      <c r="T51" s="72"/>
      <c r="U51" s="75"/>
      <c r="V51" s="65">
        <f t="shared" si="0"/>
        <v>0</v>
      </c>
      <c r="W51" s="63" t="str">
        <f t="shared" ca="1" si="1"/>
        <v/>
      </c>
      <c r="X51" s="72"/>
      <c r="Y51" s="72"/>
      <c r="Z51" s="72"/>
      <c r="AA51" s="78"/>
      <c r="AB51" s="78"/>
      <c r="AC51" s="75"/>
    </row>
    <row r="52" spans="1:29" ht="23.15" customHeight="1" x14ac:dyDescent="0.35">
      <c r="A52" s="71"/>
      <c r="B52" s="72"/>
      <c r="C52" s="72"/>
      <c r="D52" s="72"/>
      <c r="E52" s="88"/>
      <c r="F52" s="72"/>
      <c r="G52" s="72"/>
      <c r="H52" s="74"/>
      <c r="I52" s="75"/>
      <c r="J52" s="74"/>
      <c r="K52" s="72"/>
      <c r="L52" s="72"/>
      <c r="M52" s="76"/>
      <c r="N52" s="73"/>
      <c r="O52" s="72"/>
      <c r="P52" s="77"/>
      <c r="Q52" s="78"/>
      <c r="R52" s="72"/>
      <c r="S52" s="78"/>
      <c r="T52" s="72"/>
      <c r="U52" s="75"/>
      <c r="V52" s="65">
        <f t="shared" si="0"/>
        <v>0</v>
      </c>
      <c r="W52" s="63" t="str">
        <f t="shared" ca="1" si="1"/>
        <v/>
      </c>
      <c r="X52" s="72"/>
      <c r="Y52" s="72"/>
      <c r="Z52" s="72"/>
      <c r="AA52" s="78"/>
      <c r="AB52" s="78"/>
      <c r="AC52" s="75"/>
    </row>
    <row r="53" spans="1:29" ht="23.15" customHeight="1" x14ac:dyDescent="0.35">
      <c r="A53" s="71"/>
      <c r="B53" s="72"/>
      <c r="C53" s="72"/>
      <c r="D53" s="72"/>
      <c r="E53" s="88"/>
      <c r="F53" s="72"/>
      <c r="G53" s="72"/>
      <c r="H53" s="74"/>
      <c r="I53" s="75"/>
      <c r="J53" s="74"/>
      <c r="K53" s="72"/>
      <c r="L53" s="72"/>
      <c r="M53" s="76"/>
      <c r="N53" s="73"/>
      <c r="O53" s="72"/>
      <c r="P53" s="77"/>
      <c r="Q53" s="78"/>
      <c r="R53" s="72"/>
      <c r="S53" s="78"/>
      <c r="T53" s="72"/>
      <c r="U53" s="75"/>
      <c r="V53" s="65">
        <f t="shared" si="0"/>
        <v>0</v>
      </c>
      <c r="W53" s="63" t="str">
        <f t="shared" ca="1" si="1"/>
        <v/>
      </c>
      <c r="X53" s="72"/>
      <c r="Y53" s="72"/>
      <c r="Z53" s="72"/>
      <c r="AA53" s="78"/>
      <c r="AB53" s="78"/>
      <c r="AC53" s="75"/>
    </row>
    <row r="54" spans="1:29" ht="23.15" customHeight="1" x14ac:dyDescent="0.35">
      <c r="A54" s="71"/>
      <c r="B54" s="72"/>
      <c r="C54" s="72"/>
      <c r="D54" s="72"/>
      <c r="E54" s="88"/>
      <c r="F54" s="72"/>
      <c r="G54" s="72"/>
      <c r="H54" s="74"/>
      <c r="I54" s="75"/>
      <c r="J54" s="74"/>
      <c r="K54" s="72"/>
      <c r="L54" s="72"/>
      <c r="M54" s="76"/>
      <c r="N54" s="73"/>
      <c r="O54" s="72"/>
      <c r="P54" s="77"/>
      <c r="Q54" s="78"/>
      <c r="R54" s="72"/>
      <c r="S54" s="78"/>
      <c r="T54" s="72"/>
      <c r="U54" s="75"/>
      <c r="V54" s="65">
        <f t="shared" si="0"/>
        <v>0</v>
      </c>
      <c r="W54" s="63" t="str">
        <f t="shared" ca="1" si="1"/>
        <v/>
      </c>
      <c r="X54" s="72"/>
      <c r="Y54" s="72"/>
      <c r="Z54" s="72"/>
      <c r="AA54" s="78"/>
      <c r="AB54" s="78"/>
      <c r="AC54" s="75"/>
    </row>
    <row r="55" spans="1:29" ht="23.15" customHeight="1" x14ac:dyDescent="0.35">
      <c r="A55" s="71"/>
      <c r="B55" s="72"/>
      <c r="C55" s="72"/>
      <c r="D55" s="72"/>
      <c r="E55" s="88"/>
      <c r="F55" s="72"/>
      <c r="G55" s="72"/>
      <c r="H55" s="74"/>
      <c r="I55" s="75"/>
      <c r="J55" s="74"/>
      <c r="K55" s="72"/>
      <c r="L55" s="72"/>
      <c r="M55" s="76"/>
      <c r="N55" s="73"/>
      <c r="O55" s="72"/>
      <c r="P55" s="77"/>
      <c r="Q55" s="78"/>
      <c r="R55" s="72"/>
      <c r="S55" s="78"/>
      <c r="T55" s="72"/>
      <c r="U55" s="75"/>
      <c r="V55" s="65">
        <f t="shared" si="0"/>
        <v>0</v>
      </c>
      <c r="W55" s="63" t="str">
        <f t="shared" ca="1" si="1"/>
        <v/>
      </c>
      <c r="X55" s="72"/>
      <c r="Y55" s="72"/>
      <c r="Z55" s="72"/>
      <c r="AA55" s="78"/>
      <c r="AB55" s="78"/>
      <c r="AC55" s="75"/>
    </row>
    <row r="56" spans="1:29" ht="23.15" customHeight="1" x14ac:dyDescent="0.35">
      <c r="A56" s="71"/>
      <c r="B56" s="72"/>
      <c r="C56" s="72"/>
      <c r="D56" s="72"/>
      <c r="E56" s="88"/>
      <c r="F56" s="72"/>
      <c r="G56" s="72"/>
      <c r="H56" s="74"/>
      <c r="I56" s="75"/>
      <c r="J56" s="74"/>
      <c r="K56" s="72"/>
      <c r="L56" s="72"/>
      <c r="M56" s="76"/>
      <c r="N56" s="73"/>
      <c r="O56" s="72"/>
      <c r="P56" s="77"/>
      <c r="Q56" s="78"/>
      <c r="R56" s="72"/>
      <c r="S56" s="78"/>
      <c r="T56" s="72"/>
      <c r="U56" s="75"/>
      <c r="V56" s="65">
        <f t="shared" si="0"/>
        <v>0</v>
      </c>
      <c r="W56" s="63" t="str">
        <f t="shared" ca="1" si="1"/>
        <v/>
      </c>
      <c r="X56" s="72"/>
      <c r="Y56" s="72"/>
      <c r="Z56" s="72"/>
      <c r="AA56" s="78"/>
      <c r="AB56" s="78"/>
      <c r="AC56" s="75"/>
    </row>
    <row r="57" spans="1:29" ht="23.15" customHeight="1" x14ac:dyDescent="0.35">
      <c r="A57" s="71"/>
      <c r="B57" s="72"/>
      <c r="C57" s="72"/>
      <c r="D57" s="72"/>
      <c r="E57" s="88"/>
      <c r="F57" s="72"/>
      <c r="G57" s="72"/>
      <c r="H57" s="74"/>
      <c r="I57" s="75"/>
      <c r="J57" s="74"/>
      <c r="K57" s="72"/>
      <c r="L57" s="72"/>
      <c r="M57" s="76"/>
      <c r="N57" s="73"/>
      <c r="O57" s="72"/>
      <c r="P57" s="77"/>
      <c r="Q57" s="78"/>
      <c r="R57" s="72"/>
      <c r="S57" s="78"/>
      <c r="T57" s="72"/>
      <c r="U57" s="75"/>
      <c r="V57" s="65">
        <f t="shared" si="0"/>
        <v>0</v>
      </c>
      <c r="W57" s="63" t="str">
        <f t="shared" ca="1" si="1"/>
        <v/>
      </c>
      <c r="X57" s="72"/>
      <c r="Y57" s="72"/>
      <c r="Z57" s="72"/>
      <c r="AA57" s="78"/>
      <c r="AB57" s="78"/>
      <c r="AC57" s="75"/>
    </row>
    <row r="58" spans="1:29" ht="23.15" customHeight="1" x14ac:dyDescent="0.35">
      <c r="A58" s="71"/>
      <c r="B58" s="72"/>
      <c r="C58" s="72"/>
      <c r="D58" s="72"/>
      <c r="E58" s="88"/>
      <c r="F58" s="72"/>
      <c r="G58" s="72"/>
      <c r="H58" s="74"/>
      <c r="I58" s="75"/>
      <c r="J58" s="74"/>
      <c r="K58" s="72"/>
      <c r="L58" s="72"/>
      <c r="M58" s="76"/>
      <c r="N58" s="73"/>
      <c r="O58" s="72"/>
      <c r="P58" s="77"/>
      <c r="Q58" s="78"/>
      <c r="R58" s="72"/>
      <c r="S58" s="78"/>
      <c r="T58" s="72"/>
      <c r="U58" s="75"/>
      <c r="V58" s="65">
        <f t="shared" si="0"/>
        <v>0</v>
      </c>
      <c r="W58" s="63" t="str">
        <f t="shared" ca="1" si="1"/>
        <v/>
      </c>
      <c r="X58" s="72"/>
      <c r="Y58" s="72"/>
      <c r="Z58" s="72"/>
      <c r="AA58" s="78"/>
      <c r="AB58" s="78"/>
      <c r="AC58" s="75"/>
    </row>
    <row r="59" spans="1:29" ht="23.15" customHeight="1" x14ac:dyDescent="0.35">
      <c r="A59" s="71"/>
      <c r="B59" s="72"/>
      <c r="C59" s="72"/>
      <c r="D59" s="72"/>
      <c r="E59" s="88"/>
      <c r="F59" s="72"/>
      <c r="G59" s="72"/>
      <c r="H59" s="74"/>
      <c r="I59" s="75"/>
      <c r="J59" s="74"/>
      <c r="K59" s="72"/>
      <c r="L59" s="72"/>
      <c r="M59" s="76"/>
      <c r="N59" s="73"/>
      <c r="O59" s="72"/>
      <c r="P59" s="77"/>
      <c r="Q59" s="78"/>
      <c r="R59" s="72"/>
      <c r="S59" s="78"/>
      <c r="T59" s="72"/>
      <c r="U59" s="75"/>
      <c r="V59" s="65">
        <f t="shared" si="0"/>
        <v>0</v>
      </c>
      <c r="W59" s="63" t="str">
        <f t="shared" ca="1" si="1"/>
        <v/>
      </c>
      <c r="X59" s="72"/>
      <c r="Y59" s="72"/>
      <c r="Z59" s="72"/>
      <c r="AA59" s="78"/>
      <c r="AB59" s="78"/>
      <c r="AC59" s="75"/>
    </row>
    <row r="60" spans="1:29" ht="23.15" customHeight="1" x14ac:dyDescent="0.35">
      <c r="A60" s="71"/>
      <c r="B60" s="72"/>
      <c r="C60" s="72"/>
      <c r="D60" s="72"/>
      <c r="E60" s="88"/>
      <c r="F60" s="72"/>
      <c r="G60" s="72"/>
      <c r="H60" s="74"/>
      <c r="I60" s="75"/>
      <c r="J60" s="74"/>
      <c r="K60" s="72"/>
      <c r="L60" s="72"/>
      <c r="M60" s="76"/>
      <c r="N60" s="73"/>
      <c r="O60" s="72"/>
      <c r="P60" s="77"/>
      <c r="Q60" s="78"/>
      <c r="R60" s="72"/>
      <c r="S60" s="78"/>
      <c r="T60" s="72"/>
      <c r="U60" s="75"/>
      <c r="V60" s="65">
        <f t="shared" si="0"/>
        <v>0</v>
      </c>
      <c r="W60" s="63" t="str">
        <f t="shared" ca="1" si="1"/>
        <v/>
      </c>
      <c r="X60" s="72"/>
      <c r="Y60" s="72"/>
      <c r="Z60" s="72"/>
      <c r="AA60" s="78"/>
      <c r="AB60" s="78"/>
      <c r="AC60" s="75"/>
    </row>
    <row r="61" spans="1:29" ht="23.15" customHeight="1" x14ac:dyDescent="0.35">
      <c r="A61" s="71"/>
      <c r="B61" s="72"/>
      <c r="C61" s="72"/>
      <c r="D61" s="72"/>
      <c r="E61" s="88"/>
      <c r="F61" s="72"/>
      <c r="G61" s="72"/>
      <c r="H61" s="74"/>
      <c r="I61" s="75"/>
      <c r="J61" s="74"/>
      <c r="K61" s="72"/>
      <c r="L61" s="72"/>
      <c r="M61" s="76"/>
      <c r="N61" s="73"/>
      <c r="O61" s="72"/>
      <c r="P61" s="77"/>
      <c r="Q61" s="78"/>
      <c r="R61" s="72"/>
      <c r="S61" s="78"/>
      <c r="T61" s="72"/>
      <c r="U61" s="75"/>
      <c r="V61" s="65">
        <f t="shared" si="0"/>
        <v>0</v>
      </c>
      <c r="W61" s="63" t="str">
        <f t="shared" ca="1" si="1"/>
        <v/>
      </c>
      <c r="X61" s="72"/>
      <c r="Y61" s="72"/>
      <c r="Z61" s="72"/>
      <c r="AA61" s="78"/>
      <c r="AB61" s="78"/>
      <c r="AC61" s="75"/>
    </row>
    <row r="62" spans="1:29" ht="23.15" customHeight="1" x14ac:dyDescent="0.35">
      <c r="A62" s="71"/>
      <c r="B62" s="72"/>
      <c r="C62" s="72"/>
      <c r="D62" s="72"/>
      <c r="E62" s="88"/>
      <c r="F62" s="72"/>
      <c r="G62" s="72"/>
      <c r="H62" s="74"/>
      <c r="I62" s="75"/>
      <c r="J62" s="74"/>
      <c r="K62" s="72"/>
      <c r="L62" s="72"/>
      <c r="M62" s="76"/>
      <c r="N62" s="73"/>
      <c r="O62" s="72"/>
      <c r="P62" s="77"/>
      <c r="Q62" s="78"/>
      <c r="R62" s="72"/>
      <c r="S62" s="78"/>
      <c r="T62" s="72"/>
      <c r="U62" s="75"/>
      <c r="V62" s="65">
        <f t="shared" si="0"/>
        <v>0</v>
      </c>
      <c r="W62" s="63" t="str">
        <f t="shared" ca="1" si="1"/>
        <v/>
      </c>
      <c r="X62" s="72"/>
      <c r="Y62" s="72"/>
      <c r="Z62" s="72"/>
      <c r="AA62" s="78"/>
      <c r="AB62" s="78"/>
      <c r="AC62" s="75"/>
    </row>
    <row r="63" spans="1:29" ht="23.15" customHeight="1" x14ac:dyDescent="0.35">
      <c r="A63" s="71"/>
      <c r="B63" s="72"/>
      <c r="C63" s="72"/>
      <c r="D63" s="72"/>
      <c r="E63" s="88"/>
      <c r="F63" s="72"/>
      <c r="G63" s="72"/>
      <c r="H63" s="74"/>
      <c r="I63" s="75"/>
      <c r="J63" s="74"/>
      <c r="K63" s="72"/>
      <c r="L63" s="72"/>
      <c r="M63" s="76"/>
      <c r="N63" s="73"/>
      <c r="O63" s="72"/>
      <c r="P63" s="77"/>
      <c r="Q63" s="78"/>
      <c r="R63" s="72"/>
      <c r="S63" s="78"/>
      <c r="T63" s="72"/>
      <c r="U63" s="75"/>
      <c r="V63" s="65">
        <f t="shared" si="0"/>
        <v>0</v>
      </c>
      <c r="W63" s="63" t="str">
        <f t="shared" ca="1" si="1"/>
        <v/>
      </c>
      <c r="X63" s="72"/>
      <c r="Y63" s="72"/>
      <c r="Z63" s="72"/>
      <c r="AA63" s="78"/>
      <c r="AB63" s="78"/>
      <c r="AC63" s="75"/>
    </row>
    <row r="64" spans="1:29" ht="23.15" customHeight="1" x14ac:dyDescent="0.35">
      <c r="A64" s="71"/>
      <c r="B64" s="72"/>
      <c r="C64" s="72"/>
      <c r="D64" s="72"/>
      <c r="E64" s="88"/>
      <c r="F64" s="72"/>
      <c r="G64" s="72"/>
      <c r="H64" s="74"/>
      <c r="I64" s="75"/>
      <c r="J64" s="74"/>
      <c r="K64" s="72"/>
      <c r="L64" s="72"/>
      <c r="M64" s="76"/>
      <c r="N64" s="73"/>
      <c r="O64" s="72"/>
      <c r="P64" s="77"/>
      <c r="Q64" s="78"/>
      <c r="R64" s="72"/>
      <c r="S64" s="78"/>
      <c r="T64" s="72"/>
      <c r="U64" s="75"/>
      <c r="V64" s="65">
        <f t="shared" si="0"/>
        <v>0</v>
      </c>
      <c r="W64" s="63" t="str">
        <f t="shared" ca="1" si="1"/>
        <v/>
      </c>
      <c r="X64" s="72"/>
      <c r="Y64" s="72"/>
      <c r="Z64" s="72"/>
      <c r="AA64" s="78"/>
      <c r="AB64" s="78"/>
      <c r="AC64" s="75"/>
    </row>
    <row r="65" spans="1:29" ht="23.15" customHeight="1" x14ac:dyDescent="0.35">
      <c r="A65" s="71"/>
      <c r="B65" s="72"/>
      <c r="C65" s="72"/>
      <c r="D65" s="72"/>
      <c r="E65" s="88"/>
      <c r="F65" s="72"/>
      <c r="G65" s="72"/>
      <c r="H65" s="74"/>
      <c r="I65" s="75"/>
      <c r="J65" s="74"/>
      <c r="K65" s="72"/>
      <c r="L65" s="72"/>
      <c r="M65" s="76"/>
      <c r="N65" s="73"/>
      <c r="O65" s="72"/>
      <c r="P65" s="77"/>
      <c r="Q65" s="78"/>
      <c r="R65" s="72"/>
      <c r="S65" s="78"/>
      <c r="T65" s="72"/>
      <c r="U65" s="75"/>
      <c r="V65" s="65">
        <f t="shared" si="0"/>
        <v>0</v>
      </c>
      <c r="W65" s="63" t="str">
        <f t="shared" ca="1" si="1"/>
        <v/>
      </c>
      <c r="X65" s="72"/>
      <c r="Y65" s="72"/>
      <c r="Z65" s="72"/>
      <c r="AA65" s="78"/>
      <c r="AB65" s="78"/>
      <c r="AC65" s="75"/>
    </row>
    <row r="66" spans="1:29" ht="23.15" customHeight="1" x14ac:dyDescent="0.35">
      <c r="A66" s="71"/>
      <c r="B66" s="72"/>
      <c r="C66" s="72"/>
      <c r="D66" s="72"/>
      <c r="E66" s="88"/>
      <c r="F66" s="72"/>
      <c r="G66" s="72"/>
      <c r="H66" s="74"/>
      <c r="I66" s="75"/>
      <c r="J66" s="74"/>
      <c r="K66" s="72"/>
      <c r="L66" s="72"/>
      <c r="M66" s="76"/>
      <c r="N66" s="73"/>
      <c r="O66" s="72"/>
      <c r="P66" s="77"/>
      <c r="Q66" s="78"/>
      <c r="R66" s="72"/>
      <c r="S66" s="78"/>
      <c r="T66" s="72"/>
      <c r="U66" s="75"/>
      <c r="V66" s="65">
        <f t="shared" si="0"/>
        <v>0</v>
      </c>
      <c r="W66" s="63" t="str">
        <f t="shared" ca="1" si="1"/>
        <v/>
      </c>
      <c r="X66" s="72"/>
      <c r="Y66" s="72"/>
      <c r="Z66" s="72"/>
      <c r="AA66" s="78"/>
      <c r="AB66" s="78"/>
      <c r="AC66" s="75"/>
    </row>
    <row r="67" spans="1:29" ht="23.15" customHeight="1" x14ac:dyDescent="0.35">
      <c r="A67" s="71"/>
      <c r="B67" s="72"/>
      <c r="C67" s="72"/>
      <c r="D67" s="72"/>
      <c r="E67" s="88"/>
      <c r="F67" s="72"/>
      <c r="G67" s="72"/>
      <c r="H67" s="74"/>
      <c r="I67" s="75"/>
      <c r="J67" s="74"/>
      <c r="K67" s="72"/>
      <c r="L67" s="72"/>
      <c r="M67" s="76"/>
      <c r="N67" s="73"/>
      <c r="O67" s="72"/>
      <c r="P67" s="77"/>
      <c r="Q67" s="78"/>
      <c r="R67" s="72"/>
      <c r="S67" s="78"/>
      <c r="T67" s="72"/>
      <c r="U67" s="75"/>
      <c r="V67" s="65">
        <f t="shared" si="0"/>
        <v>0</v>
      </c>
      <c r="W67" s="63" t="str">
        <f t="shared" ca="1" si="1"/>
        <v/>
      </c>
      <c r="X67" s="72"/>
      <c r="Y67" s="72"/>
      <c r="Z67" s="72"/>
      <c r="AA67" s="78"/>
      <c r="AB67" s="78"/>
      <c r="AC67" s="75"/>
    </row>
    <row r="68" spans="1:29" ht="15.5" x14ac:dyDescent="0.35">
      <c r="A68" s="71"/>
      <c r="B68" s="72"/>
      <c r="C68" s="72"/>
      <c r="D68" s="72"/>
      <c r="E68" s="88"/>
      <c r="F68" s="72"/>
      <c r="G68" s="72"/>
      <c r="H68" s="74"/>
      <c r="I68" s="75"/>
      <c r="J68" s="74"/>
      <c r="K68" s="72"/>
      <c r="L68" s="72"/>
      <c r="M68" s="76"/>
      <c r="N68" s="73"/>
      <c r="O68" s="72"/>
      <c r="P68" s="77"/>
      <c r="Q68" s="78"/>
      <c r="R68" s="72"/>
      <c r="S68" s="78"/>
      <c r="T68" s="72"/>
      <c r="U68" s="75"/>
      <c r="V68" s="65">
        <f t="shared" ref="V68:V131" si="2">IF(R68="COVID-19",MIN(S68,P68)+5,0)+IF(R68="Influenza",MIN(S68,P68)+5,0)+IF(R68="Coinfection (COVID/Flu)",MIN(S68,P68)+5,0)</f>
        <v>0</v>
      </c>
      <c r="W68" s="63" t="str">
        <f t="shared" ref="W68:W131" ca="1" si="3">IF(OR(V68=0),"",IF(V68&lt;TODAY(),"Cleared","Active"))</f>
        <v/>
      </c>
      <c r="X68" s="72"/>
      <c r="Y68" s="72"/>
      <c r="Z68" s="72"/>
      <c r="AA68" s="78"/>
      <c r="AB68" s="78"/>
      <c r="AC68" s="75"/>
    </row>
    <row r="69" spans="1:29" ht="15.5" x14ac:dyDescent="0.35">
      <c r="A69" s="71"/>
      <c r="B69" s="72"/>
      <c r="C69" s="72"/>
      <c r="D69" s="72"/>
      <c r="E69" s="88"/>
      <c r="F69" s="72"/>
      <c r="G69" s="72"/>
      <c r="H69" s="74"/>
      <c r="I69" s="75"/>
      <c r="J69" s="74"/>
      <c r="K69" s="72"/>
      <c r="L69" s="72"/>
      <c r="M69" s="76"/>
      <c r="N69" s="73"/>
      <c r="O69" s="72"/>
      <c r="P69" s="77"/>
      <c r="Q69" s="78"/>
      <c r="R69" s="72"/>
      <c r="S69" s="78"/>
      <c r="T69" s="72"/>
      <c r="U69" s="75"/>
      <c r="V69" s="65">
        <f t="shared" si="2"/>
        <v>0</v>
      </c>
      <c r="W69" s="63" t="str">
        <f t="shared" ca="1" si="3"/>
        <v/>
      </c>
      <c r="X69" s="72"/>
      <c r="Y69" s="72"/>
      <c r="Z69" s="72"/>
      <c r="AA69" s="78"/>
      <c r="AB69" s="78"/>
      <c r="AC69" s="75"/>
    </row>
    <row r="70" spans="1:29" ht="15.5" x14ac:dyDescent="0.35">
      <c r="A70" s="71"/>
      <c r="B70" s="72"/>
      <c r="C70" s="72"/>
      <c r="D70" s="72"/>
      <c r="E70" s="88"/>
      <c r="F70" s="72"/>
      <c r="G70" s="72"/>
      <c r="H70" s="74"/>
      <c r="I70" s="75"/>
      <c r="J70" s="74"/>
      <c r="K70" s="72"/>
      <c r="L70" s="72"/>
      <c r="M70" s="76"/>
      <c r="N70" s="73"/>
      <c r="O70" s="72"/>
      <c r="P70" s="77"/>
      <c r="Q70" s="78"/>
      <c r="R70" s="72"/>
      <c r="S70" s="78"/>
      <c r="T70" s="72"/>
      <c r="U70" s="75"/>
      <c r="V70" s="65">
        <f t="shared" si="2"/>
        <v>0</v>
      </c>
      <c r="W70" s="63" t="str">
        <f t="shared" ca="1" si="3"/>
        <v/>
      </c>
      <c r="X70" s="72"/>
      <c r="Y70" s="72"/>
      <c r="Z70" s="72"/>
      <c r="AA70" s="78"/>
      <c r="AB70" s="78"/>
      <c r="AC70" s="75"/>
    </row>
    <row r="71" spans="1:29" ht="15.5" x14ac:dyDescent="0.35">
      <c r="A71" s="71"/>
      <c r="B71" s="72"/>
      <c r="C71" s="72"/>
      <c r="D71" s="72"/>
      <c r="E71" s="88"/>
      <c r="F71" s="72"/>
      <c r="G71" s="72"/>
      <c r="H71" s="74"/>
      <c r="I71" s="75"/>
      <c r="J71" s="74"/>
      <c r="K71" s="72"/>
      <c r="L71" s="72"/>
      <c r="M71" s="76"/>
      <c r="N71" s="73"/>
      <c r="O71" s="72"/>
      <c r="P71" s="77"/>
      <c r="Q71" s="78"/>
      <c r="R71" s="72"/>
      <c r="S71" s="78"/>
      <c r="T71" s="72"/>
      <c r="U71" s="75"/>
      <c r="V71" s="65">
        <f t="shared" si="2"/>
        <v>0</v>
      </c>
      <c r="W71" s="63" t="str">
        <f t="shared" ca="1" si="3"/>
        <v/>
      </c>
      <c r="X71" s="72"/>
      <c r="Y71" s="72"/>
      <c r="Z71" s="72"/>
      <c r="AA71" s="78"/>
      <c r="AB71" s="78"/>
      <c r="AC71" s="75"/>
    </row>
    <row r="72" spans="1:29" ht="15.5" x14ac:dyDescent="0.35">
      <c r="A72" s="71"/>
      <c r="B72" s="72"/>
      <c r="C72" s="72"/>
      <c r="D72" s="72"/>
      <c r="E72" s="88"/>
      <c r="F72" s="72"/>
      <c r="G72" s="72"/>
      <c r="H72" s="74"/>
      <c r="I72" s="75"/>
      <c r="J72" s="74"/>
      <c r="K72" s="72"/>
      <c r="L72" s="72"/>
      <c r="M72" s="76"/>
      <c r="N72" s="73"/>
      <c r="O72" s="72"/>
      <c r="P72" s="77"/>
      <c r="Q72" s="78"/>
      <c r="R72" s="72"/>
      <c r="S72" s="78"/>
      <c r="T72" s="72"/>
      <c r="U72" s="75"/>
      <c r="V72" s="65">
        <f t="shared" si="2"/>
        <v>0</v>
      </c>
      <c r="W72" s="63" t="str">
        <f t="shared" ca="1" si="3"/>
        <v/>
      </c>
      <c r="X72" s="72"/>
      <c r="Y72" s="72"/>
      <c r="Z72" s="72"/>
      <c r="AA72" s="78"/>
      <c r="AB72" s="78"/>
      <c r="AC72" s="75"/>
    </row>
    <row r="73" spans="1:29" ht="15.5" x14ac:dyDescent="0.35">
      <c r="A73" s="71"/>
      <c r="B73" s="72"/>
      <c r="C73" s="72"/>
      <c r="D73" s="72"/>
      <c r="E73" s="88"/>
      <c r="F73" s="72"/>
      <c r="G73" s="72"/>
      <c r="H73" s="74"/>
      <c r="I73" s="75"/>
      <c r="J73" s="74"/>
      <c r="K73" s="72"/>
      <c r="L73" s="72"/>
      <c r="M73" s="76"/>
      <c r="N73" s="73"/>
      <c r="O73" s="72"/>
      <c r="P73" s="77"/>
      <c r="Q73" s="78"/>
      <c r="R73" s="72"/>
      <c r="S73" s="78"/>
      <c r="T73" s="72"/>
      <c r="U73" s="75"/>
      <c r="V73" s="65">
        <f t="shared" si="2"/>
        <v>0</v>
      </c>
      <c r="W73" s="63" t="str">
        <f t="shared" ca="1" si="3"/>
        <v/>
      </c>
      <c r="X73" s="72"/>
      <c r="Y73" s="72"/>
      <c r="Z73" s="72"/>
      <c r="AA73" s="78"/>
      <c r="AB73" s="78"/>
      <c r="AC73" s="75"/>
    </row>
    <row r="74" spans="1:29" ht="15.5" x14ac:dyDescent="0.35">
      <c r="A74" s="71"/>
      <c r="B74" s="72"/>
      <c r="C74" s="72"/>
      <c r="D74" s="72"/>
      <c r="E74" s="88"/>
      <c r="F74" s="72"/>
      <c r="G74" s="72"/>
      <c r="H74" s="74"/>
      <c r="I74" s="75"/>
      <c r="J74" s="74"/>
      <c r="K74" s="72"/>
      <c r="L74" s="72"/>
      <c r="M74" s="76"/>
      <c r="N74" s="73"/>
      <c r="O74" s="72"/>
      <c r="P74" s="77"/>
      <c r="Q74" s="78"/>
      <c r="R74" s="72"/>
      <c r="S74" s="78"/>
      <c r="T74" s="72"/>
      <c r="U74" s="75"/>
      <c r="V74" s="65">
        <f t="shared" si="2"/>
        <v>0</v>
      </c>
      <c r="W74" s="63" t="str">
        <f t="shared" ca="1" si="3"/>
        <v/>
      </c>
      <c r="X74" s="72"/>
      <c r="Y74" s="72"/>
      <c r="Z74" s="72"/>
      <c r="AA74" s="78"/>
      <c r="AB74" s="78"/>
      <c r="AC74" s="75"/>
    </row>
    <row r="75" spans="1:29" ht="15.5" x14ac:dyDescent="0.35">
      <c r="A75" s="71"/>
      <c r="B75" s="72"/>
      <c r="C75" s="72"/>
      <c r="D75" s="72"/>
      <c r="E75" s="88"/>
      <c r="F75" s="72"/>
      <c r="G75" s="72"/>
      <c r="H75" s="74"/>
      <c r="I75" s="75"/>
      <c r="J75" s="74"/>
      <c r="K75" s="72"/>
      <c r="L75" s="72"/>
      <c r="M75" s="76"/>
      <c r="N75" s="73"/>
      <c r="O75" s="72"/>
      <c r="P75" s="77"/>
      <c r="Q75" s="78"/>
      <c r="R75" s="72"/>
      <c r="S75" s="78"/>
      <c r="T75" s="72"/>
      <c r="U75" s="75"/>
      <c r="V75" s="65">
        <f t="shared" si="2"/>
        <v>0</v>
      </c>
      <c r="W75" s="63" t="str">
        <f t="shared" ca="1" si="3"/>
        <v/>
      </c>
      <c r="X75" s="72"/>
      <c r="Y75" s="72"/>
      <c r="Z75" s="72"/>
      <c r="AA75" s="78"/>
      <c r="AB75" s="78"/>
      <c r="AC75" s="75"/>
    </row>
    <row r="76" spans="1:29" ht="15.5" x14ac:dyDescent="0.35">
      <c r="A76" s="71"/>
      <c r="B76" s="72"/>
      <c r="C76" s="72"/>
      <c r="D76" s="72"/>
      <c r="E76" s="88"/>
      <c r="F76" s="72"/>
      <c r="G76" s="72"/>
      <c r="H76" s="74"/>
      <c r="I76" s="75"/>
      <c r="J76" s="74"/>
      <c r="K76" s="72"/>
      <c r="L76" s="72"/>
      <c r="M76" s="76"/>
      <c r="N76" s="73"/>
      <c r="O76" s="72"/>
      <c r="P76" s="77"/>
      <c r="Q76" s="78"/>
      <c r="R76" s="72"/>
      <c r="S76" s="78"/>
      <c r="T76" s="72"/>
      <c r="U76" s="75"/>
      <c r="V76" s="65">
        <f t="shared" si="2"/>
        <v>0</v>
      </c>
      <c r="W76" s="63" t="str">
        <f t="shared" ca="1" si="3"/>
        <v/>
      </c>
      <c r="X76" s="72"/>
      <c r="Y76" s="72"/>
      <c r="Z76" s="72"/>
      <c r="AA76" s="78"/>
      <c r="AB76" s="78"/>
      <c r="AC76" s="75"/>
    </row>
    <row r="77" spans="1:29" ht="15.5" x14ac:dyDescent="0.35">
      <c r="A77" s="71"/>
      <c r="B77" s="72"/>
      <c r="C77" s="72"/>
      <c r="D77" s="72"/>
      <c r="E77" s="88"/>
      <c r="F77" s="72"/>
      <c r="G77" s="72"/>
      <c r="H77" s="74"/>
      <c r="I77" s="75"/>
      <c r="J77" s="74"/>
      <c r="K77" s="72"/>
      <c r="L77" s="72"/>
      <c r="M77" s="76"/>
      <c r="N77" s="73"/>
      <c r="O77" s="72"/>
      <c r="P77" s="77"/>
      <c r="Q77" s="78"/>
      <c r="R77" s="72"/>
      <c r="S77" s="78"/>
      <c r="T77" s="72"/>
      <c r="U77" s="75"/>
      <c r="V77" s="65">
        <f t="shared" si="2"/>
        <v>0</v>
      </c>
      <c r="W77" s="63" t="str">
        <f t="shared" ca="1" si="3"/>
        <v/>
      </c>
      <c r="X77" s="72"/>
      <c r="Y77" s="72"/>
      <c r="Z77" s="72"/>
      <c r="AA77" s="78"/>
      <c r="AB77" s="78"/>
      <c r="AC77" s="75"/>
    </row>
    <row r="78" spans="1:29" ht="15.5" x14ac:dyDescent="0.35">
      <c r="A78" s="71"/>
      <c r="B78" s="72"/>
      <c r="C78" s="72"/>
      <c r="D78" s="72"/>
      <c r="E78" s="88"/>
      <c r="F78" s="72"/>
      <c r="G78" s="72"/>
      <c r="H78" s="74"/>
      <c r="I78" s="75"/>
      <c r="J78" s="74"/>
      <c r="K78" s="72"/>
      <c r="L78" s="72"/>
      <c r="M78" s="76"/>
      <c r="N78" s="73"/>
      <c r="O78" s="72"/>
      <c r="P78" s="77"/>
      <c r="Q78" s="78"/>
      <c r="R78" s="72"/>
      <c r="S78" s="78"/>
      <c r="T78" s="72"/>
      <c r="U78" s="75"/>
      <c r="V78" s="65">
        <f t="shared" si="2"/>
        <v>0</v>
      </c>
      <c r="W78" s="63" t="str">
        <f t="shared" ca="1" si="3"/>
        <v/>
      </c>
      <c r="X78" s="72"/>
      <c r="Y78" s="72"/>
      <c r="Z78" s="72"/>
      <c r="AA78" s="78"/>
      <c r="AB78" s="78"/>
      <c r="AC78" s="75"/>
    </row>
    <row r="79" spans="1:29" ht="15.5" x14ac:dyDescent="0.35">
      <c r="A79" s="71"/>
      <c r="B79" s="72"/>
      <c r="C79" s="72"/>
      <c r="D79" s="72"/>
      <c r="E79" s="88"/>
      <c r="F79" s="72"/>
      <c r="G79" s="72"/>
      <c r="H79" s="74"/>
      <c r="I79" s="75"/>
      <c r="J79" s="74"/>
      <c r="K79" s="72"/>
      <c r="L79" s="72"/>
      <c r="M79" s="76"/>
      <c r="N79" s="73"/>
      <c r="O79" s="72"/>
      <c r="P79" s="77"/>
      <c r="Q79" s="78"/>
      <c r="R79" s="72"/>
      <c r="S79" s="78"/>
      <c r="T79" s="72"/>
      <c r="U79" s="75"/>
      <c r="V79" s="65">
        <f t="shared" si="2"/>
        <v>0</v>
      </c>
      <c r="W79" s="63" t="str">
        <f t="shared" ca="1" si="3"/>
        <v/>
      </c>
      <c r="X79" s="72"/>
      <c r="Y79" s="72"/>
      <c r="Z79" s="72"/>
      <c r="AA79" s="78"/>
      <c r="AB79" s="78"/>
      <c r="AC79" s="75"/>
    </row>
    <row r="80" spans="1:29" ht="15.5" x14ac:dyDescent="0.35">
      <c r="A80" s="71"/>
      <c r="B80" s="72"/>
      <c r="C80" s="72"/>
      <c r="D80" s="72"/>
      <c r="E80" s="88"/>
      <c r="F80" s="72"/>
      <c r="G80" s="72"/>
      <c r="H80" s="74"/>
      <c r="I80" s="75"/>
      <c r="J80" s="74"/>
      <c r="K80" s="72"/>
      <c r="L80" s="72"/>
      <c r="M80" s="76"/>
      <c r="N80" s="73"/>
      <c r="O80" s="72"/>
      <c r="P80" s="77"/>
      <c r="Q80" s="78"/>
      <c r="R80" s="72"/>
      <c r="S80" s="78"/>
      <c r="T80" s="72"/>
      <c r="U80" s="75"/>
      <c r="V80" s="65">
        <f t="shared" si="2"/>
        <v>0</v>
      </c>
      <c r="W80" s="63" t="str">
        <f t="shared" ca="1" si="3"/>
        <v/>
      </c>
      <c r="X80" s="72"/>
      <c r="Y80" s="72"/>
      <c r="Z80" s="72"/>
      <c r="AA80" s="78"/>
      <c r="AB80" s="78"/>
      <c r="AC80" s="75"/>
    </row>
    <row r="81" spans="1:29" ht="15.5" x14ac:dyDescent="0.35">
      <c r="A81" s="71"/>
      <c r="B81" s="72"/>
      <c r="C81" s="72"/>
      <c r="D81" s="72"/>
      <c r="E81" s="88"/>
      <c r="F81" s="72"/>
      <c r="G81" s="72"/>
      <c r="H81" s="74"/>
      <c r="I81" s="75"/>
      <c r="J81" s="74"/>
      <c r="K81" s="72"/>
      <c r="L81" s="72"/>
      <c r="M81" s="76"/>
      <c r="N81" s="73"/>
      <c r="O81" s="72"/>
      <c r="P81" s="77"/>
      <c r="Q81" s="78"/>
      <c r="R81" s="72"/>
      <c r="S81" s="78"/>
      <c r="T81" s="72"/>
      <c r="U81" s="75"/>
      <c r="V81" s="65">
        <f t="shared" si="2"/>
        <v>0</v>
      </c>
      <c r="W81" s="63" t="str">
        <f t="shared" ca="1" si="3"/>
        <v/>
      </c>
      <c r="X81" s="72"/>
      <c r="Y81" s="72"/>
      <c r="Z81" s="72"/>
      <c r="AA81" s="78"/>
      <c r="AB81" s="78"/>
      <c r="AC81" s="75"/>
    </row>
    <row r="82" spans="1:29" ht="15.5" x14ac:dyDescent="0.35">
      <c r="A82" s="71"/>
      <c r="B82" s="72"/>
      <c r="C82" s="72"/>
      <c r="D82" s="72"/>
      <c r="E82" s="88"/>
      <c r="F82" s="72"/>
      <c r="G82" s="72"/>
      <c r="H82" s="74"/>
      <c r="I82" s="75"/>
      <c r="J82" s="74"/>
      <c r="K82" s="72"/>
      <c r="L82" s="72"/>
      <c r="M82" s="76"/>
      <c r="N82" s="73"/>
      <c r="O82" s="72"/>
      <c r="P82" s="77"/>
      <c r="Q82" s="78"/>
      <c r="R82" s="72"/>
      <c r="S82" s="78"/>
      <c r="T82" s="72"/>
      <c r="U82" s="75"/>
      <c r="V82" s="65">
        <f t="shared" si="2"/>
        <v>0</v>
      </c>
      <c r="W82" s="63" t="str">
        <f t="shared" ca="1" si="3"/>
        <v/>
      </c>
      <c r="X82" s="72"/>
      <c r="Y82" s="72"/>
      <c r="Z82" s="72"/>
      <c r="AA82" s="78"/>
      <c r="AB82" s="78"/>
      <c r="AC82" s="75"/>
    </row>
    <row r="83" spans="1:29" ht="15.5" x14ac:dyDescent="0.35">
      <c r="A83" s="71"/>
      <c r="B83" s="72"/>
      <c r="C83" s="72"/>
      <c r="D83" s="72"/>
      <c r="E83" s="88"/>
      <c r="F83" s="72"/>
      <c r="G83" s="72"/>
      <c r="H83" s="74"/>
      <c r="I83" s="75"/>
      <c r="J83" s="74"/>
      <c r="K83" s="72"/>
      <c r="L83" s="72"/>
      <c r="M83" s="76"/>
      <c r="N83" s="73"/>
      <c r="O83" s="72"/>
      <c r="P83" s="77"/>
      <c r="Q83" s="78"/>
      <c r="R83" s="72"/>
      <c r="S83" s="78"/>
      <c r="T83" s="72"/>
      <c r="U83" s="75"/>
      <c r="V83" s="65">
        <f t="shared" si="2"/>
        <v>0</v>
      </c>
      <c r="W83" s="63" t="str">
        <f t="shared" ca="1" si="3"/>
        <v/>
      </c>
      <c r="X83" s="72"/>
      <c r="Y83" s="72"/>
      <c r="Z83" s="72"/>
      <c r="AA83" s="78"/>
      <c r="AB83" s="78"/>
      <c r="AC83" s="75"/>
    </row>
    <row r="84" spans="1:29" ht="15.5" x14ac:dyDescent="0.35">
      <c r="A84" s="71"/>
      <c r="B84" s="72"/>
      <c r="C84" s="72"/>
      <c r="D84" s="72"/>
      <c r="E84" s="88"/>
      <c r="F84" s="72"/>
      <c r="G84" s="72"/>
      <c r="H84" s="74"/>
      <c r="I84" s="75"/>
      <c r="J84" s="74"/>
      <c r="K84" s="72"/>
      <c r="L84" s="72"/>
      <c r="M84" s="76"/>
      <c r="N84" s="73"/>
      <c r="O84" s="72"/>
      <c r="P84" s="77"/>
      <c r="Q84" s="78"/>
      <c r="R84" s="72"/>
      <c r="S84" s="78"/>
      <c r="T84" s="72"/>
      <c r="U84" s="75"/>
      <c r="V84" s="65">
        <f t="shared" si="2"/>
        <v>0</v>
      </c>
      <c r="W84" s="63" t="str">
        <f t="shared" ca="1" si="3"/>
        <v/>
      </c>
      <c r="X84" s="72"/>
      <c r="Y84" s="72"/>
      <c r="Z84" s="72"/>
      <c r="AA84" s="78"/>
      <c r="AB84" s="78"/>
      <c r="AC84" s="75"/>
    </row>
    <row r="85" spans="1:29" ht="15.5" x14ac:dyDescent="0.35">
      <c r="A85" s="71"/>
      <c r="B85" s="72"/>
      <c r="C85" s="72"/>
      <c r="D85" s="72"/>
      <c r="E85" s="88"/>
      <c r="F85" s="72"/>
      <c r="G85" s="72"/>
      <c r="H85" s="74"/>
      <c r="I85" s="75"/>
      <c r="J85" s="74"/>
      <c r="K85" s="72"/>
      <c r="L85" s="72"/>
      <c r="M85" s="76"/>
      <c r="N85" s="73"/>
      <c r="O85" s="72"/>
      <c r="P85" s="77"/>
      <c r="Q85" s="78"/>
      <c r="R85" s="72"/>
      <c r="S85" s="78"/>
      <c r="T85" s="72"/>
      <c r="U85" s="75"/>
      <c r="V85" s="65">
        <f t="shared" si="2"/>
        <v>0</v>
      </c>
      <c r="W85" s="63" t="str">
        <f t="shared" ca="1" si="3"/>
        <v/>
      </c>
      <c r="X85" s="72"/>
      <c r="Y85" s="72"/>
      <c r="Z85" s="72"/>
      <c r="AA85" s="78"/>
      <c r="AB85" s="78"/>
      <c r="AC85" s="75"/>
    </row>
    <row r="86" spans="1:29" ht="15.5" x14ac:dyDescent="0.35">
      <c r="A86" s="71"/>
      <c r="B86" s="72"/>
      <c r="C86" s="72"/>
      <c r="D86" s="72"/>
      <c r="E86" s="88"/>
      <c r="F86" s="72"/>
      <c r="G86" s="72"/>
      <c r="H86" s="74"/>
      <c r="I86" s="75"/>
      <c r="J86" s="74"/>
      <c r="K86" s="72"/>
      <c r="L86" s="72"/>
      <c r="M86" s="76"/>
      <c r="N86" s="73"/>
      <c r="O86" s="72"/>
      <c r="P86" s="77"/>
      <c r="Q86" s="78"/>
      <c r="R86" s="72"/>
      <c r="S86" s="78"/>
      <c r="T86" s="72"/>
      <c r="U86" s="75"/>
      <c r="V86" s="65">
        <f t="shared" si="2"/>
        <v>0</v>
      </c>
      <c r="W86" s="63" t="str">
        <f t="shared" ca="1" si="3"/>
        <v/>
      </c>
      <c r="X86" s="72"/>
      <c r="Y86" s="72"/>
      <c r="Z86" s="72"/>
      <c r="AA86" s="78"/>
      <c r="AB86" s="78"/>
      <c r="AC86" s="75"/>
    </row>
    <row r="87" spans="1:29" ht="15.5" x14ac:dyDescent="0.35">
      <c r="A87" s="71"/>
      <c r="B87" s="72"/>
      <c r="C87" s="72"/>
      <c r="D87" s="72"/>
      <c r="E87" s="88"/>
      <c r="F87" s="72"/>
      <c r="G87" s="72"/>
      <c r="H87" s="74"/>
      <c r="I87" s="75"/>
      <c r="J87" s="74"/>
      <c r="K87" s="72"/>
      <c r="L87" s="72"/>
      <c r="M87" s="76"/>
      <c r="N87" s="73"/>
      <c r="O87" s="72"/>
      <c r="P87" s="77"/>
      <c r="Q87" s="78"/>
      <c r="R87" s="72"/>
      <c r="S87" s="78"/>
      <c r="T87" s="72"/>
      <c r="U87" s="75"/>
      <c r="V87" s="65">
        <f t="shared" si="2"/>
        <v>0</v>
      </c>
      <c r="W87" s="63" t="str">
        <f t="shared" ca="1" si="3"/>
        <v/>
      </c>
      <c r="X87" s="72"/>
      <c r="Y87" s="72"/>
      <c r="Z87" s="72"/>
      <c r="AA87" s="78"/>
      <c r="AB87" s="78"/>
      <c r="AC87" s="75"/>
    </row>
    <row r="88" spans="1:29" ht="15.5" x14ac:dyDescent="0.35">
      <c r="A88" s="71"/>
      <c r="B88" s="72"/>
      <c r="C88" s="72"/>
      <c r="D88" s="72"/>
      <c r="E88" s="88"/>
      <c r="F88" s="72"/>
      <c r="G88" s="72"/>
      <c r="H88" s="74"/>
      <c r="I88" s="75"/>
      <c r="J88" s="74"/>
      <c r="K88" s="72"/>
      <c r="L88" s="72"/>
      <c r="M88" s="76"/>
      <c r="N88" s="73"/>
      <c r="O88" s="72"/>
      <c r="P88" s="77"/>
      <c r="Q88" s="78"/>
      <c r="R88" s="72"/>
      <c r="S88" s="78"/>
      <c r="T88" s="72"/>
      <c r="U88" s="75"/>
      <c r="V88" s="65">
        <f t="shared" si="2"/>
        <v>0</v>
      </c>
      <c r="W88" s="63" t="str">
        <f t="shared" ca="1" si="3"/>
        <v/>
      </c>
      <c r="X88" s="72"/>
      <c r="Y88" s="72"/>
      <c r="Z88" s="72"/>
      <c r="AA88" s="78"/>
      <c r="AB88" s="78"/>
      <c r="AC88" s="75"/>
    </row>
    <row r="89" spans="1:29" ht="15.5" x14ac:dyDescent="0.35">
      <c r="A89" s="71"/>
      <c r="B89" s="72"/>
      <c r="C89" s="72"/>
      <c r="D89" s="72"/>
      <c r="E89" s="88"/>
      <c r="F89" s="72"/>
      <c r="G89" s="72"/>
      <c r="H89" s="74"/>
      <c r="I89" s="75"/>
      <c r="J89" s="74"/>
      <c r="K89" s="72"/>
      <c r="L89" s="72"/>
      <c r="M89" s="76"/>
      <c r="N89" s="73"/>
      <c r="O89" s="72"/>
      <c r="P89" s="77"/>
      <c r="Q89" s="78"/>
      <c r="R89" s="72"/>
      <c r="S89" s="78"/>
      <c r="T89" s="72"/>
      <c r="U89" s="75"/>
      <c r="V89" s="65">
        <f t="shared" si="2"/>
        <v>0</v>
      </c>
      <c r="W89" s="63" t="str">
        <f t="shared" ca="1" si="3"/>
        <v/>
      </c>
      <c r="X89" s="72"/>
      <c r="Y89" s="72"/>
      <c r="Z89" s="72"/>
      <c r="AA89" s="78"/>
      <c r="AB89" s="78"/>
      <c r="AC89" s="75"/>
    </row>
    <row r="90" spans="1:29" ht="15.5" x14ac:dyDescent="0.35">
      <c r="A90" s="71"/>
      <c r="B90" s="72"/>
      <c r="C90" s="72"/>
      <c r="D90" s="72"/>
      <c r="E90" s="88"/>
      <c r="F90" s="72"/>
      <c r="G90" s="72"/>
      <c r="H90" s="74"/>
      <c r="I90" s="75"/>
      <c r="J90" s="74"/>
      <c r="K90" s="72"/>
      <c r="L90" s="72"/>
      <c r="M90" s="76"/>
      <c r="N90" s="73"/>
      <c r="O90" s="72"/>
      <c r="P90" s="77"/>
      <c r="Q90" s="78"/>
      <c r="R90" s="72"/>
      <c r="S90" s="78"/>
      <c r="T90" s="72"/>
      <c r="U90" s="75"/>
      <c r="V90" s="65">
        <f t="shared" si="2"/>
        <v>0</v>
      </c>
      <c r="W90" s="63" t="str">
        <f t="shared" ca="1" si="3"/>
        <v/>
      </c>
      <c r="X90" s="72"/>
      <c r="Y90" s="72"/>
      <c r="Z90" s="72"/>
      <c r="AA90" s="78"/>
      <c r="AB90" s="78"/>
      <c r="AC90" s="75"/>
    </row>
    <row r="91" spans="1:29" ht="15.5" x14ac:dyDescent="0.35">
      <c r="A91" s="71"/>
      <c r="B91" s="72"/>
      <c r="C91" s="72"/>
      <c r="D91" s="72"/>
      <c r="E91" s="88"/>
      <c r="F91" s="72"/>
      <c r="G91" s="72"/>
      <c r="H91" s="74"/>
      <c r="I91" s="75"/>
      <c r="J91" s="74"/>
      <c r="K91" s="72"/>
      <c r="L91" s="72"/>
      <c r="M91" s="76"/>
      <c r="N91" s="73"/>
      <c r="O91" s="72"/>
      <c r="P91" s="77"/>
      <c r="Q91" s="78"/>
      <c r="R91" s="72"/>
      <c r="S91" s="78"/>
      <c r="T91" s="72"/>
      <c r="U91" s="75"/>
      <c r="V91" s="65">
        <f t="shared" si="2"/>
        <v>0</v>
      </c>
      <c r="W91" s="63" t="str">
        <f t="shared" ca="1" si="3"/>
        <v/>
      </c>
      <c r="X91" s="72"/>
      <c r="Y91" s="72"/>
      <c r="Z91" s="72"/>
      <c r="AA91" s="78"/>
      <c r="AB91" s="78"/>
      <c r="AC91" s="75"/>
    </row>
    <row r="92" spans="1:29" ht="15.5" x14ac:dyDescent="0.35">
      <c r="A92" s="71"/>
      <c r="B92" s="72"/>
      <c r="C92" s="72"/>
      <c r="D92" s="72"/>
      <c r="E92" s="88"/>
      <c r="F92" s="72"/>
      <c r="G92" s="72"/>
      <c r="H92" s="74"/>
      <c r="I92" s="75"/>
      <c r="J92" s="74"/>
      <c r="K92" s="72"/>
      <c r="L92" s="72"/>
      <c r="M92" s="76"/>
      <c r="N92" s="73"/>
      <c r="O92" s="72"/>
      <c r="P92" s="77"/>
      <c r="Q92" s="78"/>
      <c r="R92" s="72"/>
      <c r="S92" s="78"/>
      <c r="T92" s="72"/>
      <c r="U92" s="75"/>
      <c r="V92" s="65">
        <f t="shared" si="2"/>
        <v>0</v>
      </c>
      <c r="W92" s="63" t="str">
        <f t="shared" ca="1" si="3"/>
        <v/>
      </c>
      <c r="X92" s="72"/>
      <c r="Y92" s="72"/>
      <c r="Z92" s="72"/>
      <c r="AA92" s="78"/>
      <c r="AB92" s="78"/>
      <c r="AC92" s="75"/>
    </row>
    <row r="93" spans="1:29" ht="15.5" x14ac:dyDescent="0.35">
      <c r="A93" s="71"/>
      <c r="B93" s="72"/>
      <c r="C93" s="72"/>
      <c r="D93" s="72"/>
      <c r="E93" s="88"/>
      <c r="F93" s="72"/>
      <c r="G93" s="72"/>
      <c r="H93" s="74"/>
      <c r="I93" s="75"/>
      <c r="J93" s="74"/>
      <c r="K93" s="72"/>
      <c r="L93" s="72"/>
      <c r="M93" s="76"/>
      <c r="N93" s="73"/>
      <c r="O93" s="72"/>
      <c r="P93" s="77"/>
      <c r="Q93" s="78"/>
      <c r="R93" s="72"/>
      <c r="S93" s="78"/>
      <c r="T93" s="72"/>
      <c r="U93" s="75"/>
      <c r="V93" s="65">
        <f t="shared" si="2"/>
        <v>0</v>
      </c>
      <c r="W93" s="63" t="str">
        <f t="shared" ca="1" si="3"/>
        <v/>
      </c>
      <c r="X93" s="72"/>
      <c r="Y93" s="72"/>
      <c r="Z93" s="72"/>
      <c r="AA93" s="78"/>
      <c r="AB93" s="78"/>
      <c r="AC93" s="75"/>
    </row>
    <row r="94" spans="1:29" ht="15.5" x14ac:dyDescent="0.35">
      <c r="A94" s="71"/>
      <c r="B94" s="72"/>
      <c r="C94" s="72"/>
      <c r="D94" s="72"/>
      <c r="E94" s="88"/>
      <c r="F94" s="72"/>
      <c r="G94" s="72"/>
      <c r="H94" s="74"/>
      <c r="I94" s="75"/>
      <c r="J94" s="74"/>
      <c r="K94" s="72"/>
      <c r="L94" s="72"/>
      <c r="M94" s="76"/>
      <c r="N94" s="73"/>
      <c r="O94" s="72"/>
      <c r="P94" s="77"/>
      <c r="Q94" s="78"/>
      <c r="R94" s="72"/>
      <c r="S94" s="78"/>
      <c r="T94" s="72"/>
      <c r="U94" s="75"/>
      <c r="V94" s="65">
        <f t="shared" si="2"/>
        <v>0</v>
      </c>
      <c r="W94" s="63" t="str">
        <f t="shared" ca="1" si="3"/>
        <v/>
      </c>
      <c r="X94" s="72"/>
      <c r="Y94" s="72"/>
      <c r="Z94" s="72"/>
      <c r="AA94" s="78"/>
      <c r="AB94" s="78"/>
      <c r="AC94" s="75"/>
    </row>
    <row r="95" spans="1:29" ht="15.5" x14ac:dyDescent="0.35">
      <c r="A95" s="71"/>
      <c r="B95" s="72"/>
      <c r="C95" s="72"/>
      <c r="D95" s="72"/>
      <c r="E95" s="88"/>
      <c r="F95" s="72"/>
      <c r="G95" s="72"/>
      <c r="H95" s="74"/>
      <c r="I95" s="75"/>
      <c r="J95" s="74"/>
      <c r="K95" s="72"/>
      <c r="L95" s="72"/>
      <c r="M95" s="76"/>
      <c r="N95" s="73"/>
      <c r="O95" s="72"/>
      <c r="P95" s="77"/>
      <c r="Q95" s="78"/>
      <c r="R95" s="72"/>
      <c r="S95" s="78"/>
      <c r="T95" s="72"/>
      <c r="U95" s="75"/>
      <c r="V95" s="65">
        <f t="shared" si="2"/>
        <v>0</v>
      </c>
      <c r="W95" s="63" t="str">
        <f t="shared" ca="1" si="3"/>
        <v/>
      </c>
      <c r="X95" s="72"/>
      <c r="Y95" s="72"/>
      <c r="Z95" s="72"/>
      <c r="AA95" s="78"/>
      <c r="AB95" s="78"/>
      <c r="AC95" s="75"/>
    </row>
    <row r="96" spans="1:29" ht="15.5" x14ac:dyDescent="0.35">
      <c r="A96" s="71"/>
      <c r="B96" s="72"/>
      <c r="C96" s="72"/>
      <c r="D96" s="72"/>
      <c r="E96" s="88"/>
      <c r="F96" s="72"/>
      <c r="G96" s="72"/>
      <c r="H96" s="74"/>
      <c r="I96" s="75"/>
      <c r="J96" s="74"/>
      <c r="K96" s="72"/>
      <c r="L96" s="72"/>
      <c r="M96" s="76"/>
      <c r="N96" s="73"/>
      <c r="O96" s="72"/>
      <c r="P96" s="77"/>
      <c r="Q96" s="78"/>
      <c r="R96" s="72"/>
      <c r="S96" s="78"/>
      <c r="T96" s="72"/>
      <c r="U96" s="75"/>
      <c r="V96" s="65">
        <f t="shared" si="2"/>
        <v>0</v>
      </c>
      <c r="W96" s="63" t="str">
        <f t="shared" ca="1" si="3"/>
        <v/>
      </c>
      <c r="X96" s="72"/>
      <c r="Y96" s="72"/>
      <c r="Z96" s="72"/>
      <c r="AA96" s="78"/>
      <c r="AB96" s="78"/>
      <c r="AC96" s="75"/>
    </row>
    <row r="97" spans="1:29" ht="15.5" x14ac:dyDescent="0.35">
      <c r="A97" s="71"/>
      <c r="B97" s="72"/>
      <c r="C97" s="72"/>
      <c r="D97" s="72"/>
      <c r="E97" s="88"/>
      <c r="F97" s="72"/>
      <c r="G97" s="72"/>
      <c r="H97" s="74"/>
      <c r="I97" s="75"/>
      <c r="J97" s="74"/>
      <c r="K97" s="72"/>
      <c r="L97" s="72"/>
      <c r="M97" s="76"/>
      <c r="N97" s="73"/>
      <c r="O97" s="72"/>
      <c r="P97" s="77"/>
      <c r="Q97" s="78"/>
      <c r="R97" s="72"/>
      <c r="S97" s="78"/>
      <c r="T97" s="72"/>
      <c r="U97" s="75"/>
      <c r="V97" s="65">
        <f t="shared" si="2"/>
        <v>0</v>
      </c>
      <c r="W97" s="63" t="str">
        <f t="shared" ca="1" si="3"/>
        <v/>
      </c>
      <c r="X97" s="72"/>
      <c r="Y97" s="72"/>
      <c r="Z97" s="72"/>
      <c r="AA97" s="78"/>
      <c r="AB97" s="78"/>
      <c r="AC97" s="75"/>
    </row>
    <row r="98" spans="1:29" ht="15.5" x14ac:dyDescent="0.35">
      <c r="A98" s="71"/>
      <c r="B98" s="72"/>
      <c r="C98" s="72"/>
      <c r="D98" s="72"/>
      <c r="E98" s="88"/>
      <c r="F98" s="72"/>
      <c r="G98" s="72"/>
      <c r="H98" s="74"/>
      <c r="I98" s="75"/>
      <c r="J98" s="74"/>
      <c r="K98" s="72"/>
      <c r="L98" s="72"/>
      <c r="M98" s="76"/>
      <c r="N98" s="73"/>
      <c r="O98" s="72"/>
      <c r="P98" s="77"/>
      <c r="Q98" s="78"/>
      <c r="R98" s="72"/>
      <c r="S98" s="78"/>
      <c r="T98" s="72"/>
      <c r="U98" s="75"/>
      <c r="V98" s="65">
        <f t="shared" si="2"/>
        <v>0</v>
      </c>
      <c r="W98" s="63" t="str">
        <f t="shared" ca="1" si="3"/>
        <v/>
      </c>
      <c r="X98" s="72"/>
      <c r="Y98" s="72"/>
      <c r="Z98" s="72"/>
      <c r="AA98" s="78"/>
      <c r="AB98" s="78"/>
      <c r="AC98" s="75"/>
    </row>
    <row r="99" spans="1:29" ht="15.5" x14ac:dyDescent="0.35">
      <c r="A99" s="71"/>
      <c r="B99" s="72"/>
      <c r="C99" s="72"/>
      <c r="E99" s="88"/>
      <c r="F99" s="72"/>
      <c r="G99" s="72"/>
      <c r="H99" s="74"/>
      <c r="I99" s="75"/>
      <c r="J99" s="74"/>
      <c r="K99" s="72"/>
      <c r="L99" s="72"/>
      <c r="M99" s="76"/>
      <c r="N99" s="73"/>
      <c r="O99" s="72"/>
      <c r="P99" s="77"/>
      <c r="Q99" s="78"/>
      <c r="R99" s="72"/>
      <c r="S99" s="78"/>
      <c r="T99" s="72"/>
      <c r="U99" s="75"/>
      <c r="V99" s="65">
        <f t="shared" si="2"/>
        <v>0</v>
      </c>
      <c r="W99" s="63" t="str">
        <f t="shared" ca="1" si="3"/>
        <v/>
      </c>
      <c r="X99" s="72"/>
      <c r="Y99" s="72"/>
      <c r="Z99" s="72"/>
      <c r="AA99" s="78"/>
      <c r="AB99" s="78"/>
      <c r="AC99" s="75"/>
    </row>
    <row r="100" spans="1:29" ht="15.5" x14ac:dyDescent="0.35">
      <c r="V100" s="65">
        <f t="shared" si="2"/>
        <v>0</v>
      </c>
      <c r="W100" s="63" t="str">
        <f t="shared" ca="1" si="3"/>
        <v/>
      </c>
      <c r="X100" s="81"/>
      <c r="Y100" s="81"/>
      <c r="Z100" s="81"/>
      <c r="AA100" s="87"/>
      <c r="AB100" s="87"/>
      <c r="AC100" s="84"/>
    </row>
    <row r="101" spans="1:29" ht="15.5" x14ac:dyDescent="0.35">
      <c r="V101" s="65">
        <f t="shared" si="2"/>
        <v>0</v>
      </c>
      <c r="W101" s="63" t="str">
        <f t="shared" ca="1" si="3"/>
        <v/>
      </c>
      <c r="X101" s="81"/>
      <c r="Y101" s="81"/>
      <c r="Z101" s="81"/>
      <c r="AA101" s="87"/>
      <c r="AB101" s="87"/>
      <c r="AC101" s="84"/>
    </row>
    <row r="102" spans="1:29" ht="15.5" x14ac:dyDescent="0.35">
      <c r="V102" s="65">
        <f t="shared" si="2"/>
        <v>0</v>
      </c>
      <c r="W102" s="63" t="str">
        <f t="shared" ca="1" si="3"/>
        <v/>
      </c>
      <c r="X102" s="81"/>
      <c r="Y102" s="81"/>
      <c r="Z102" s="81"/>
      <c r="AA102" s="87"/>
      <c r="AB102" s="87"/>
      <c r="AC102" s="84"/>
    </row>
    <row r="103" spans="1:29" ht="15.5" x14ac:dyDescent="0.35">
      <c r="V103" s="65">
        <f t="shared" si="2"/>
        <v>0</v>
      </c>
      <c r="W103" s="63" t="str">
        <f t="shared" ca="1" si="3"/>
        <v/>
      </c>
      <c r="X103" s="81"/>
      <c r="Y103" s="81"/>
      <c r="Z103" s="81"/>
      <c r="AA103" s="87"/>
      <c r="AB103" s="87"/>
      <c r="AC103" s="84"/>
    </row>
    <row r="104" spans="1:29" ht="15.5" x14ac:dyDescent="0.35">
      <c r="V104" s="65">
        <f t="shared" si="2"/>
        <v>0</v>
      </c>
      <c r="W104" s="63" t="str">
        <f t="shared" ca="1" si="3"/>
        <v/>
      </c>
      <c r="X104" s="81"/>
      <c r="Y104" s="81"/>
      <c r="Z104" s="81"/>
      <c r="AA104" s="87"/>
      <c r="AB104" s="87"/>
      <c r="AC104" s="84"/>
    </row>
    <row r="105" spans="1:29" ht="15.5" x14ac:dyDescent="0.35">
      <c r="V105" s="65">
        <f t="shared" si="2"/>
        <v>0</v>
      </c>
      <c r="W105" s="63" t="str">
        <f t="shared" ca="1" si="3"/>
        <v/>
      </c>
      <c r="X105" s="81"/>
      <c r="Y105" s="81"/>
      <c r="Z105" s="81"/>
      <c r="AA105" s="87"/>
      <c r="AB105" s="87"/>
      <c r="AC105" s="84"/>
    </row>
    <row r="106" spans="1:29" ht="15.5" x14ac:dyDescent="0.35">
      <c r="V106" s="65">
        <f t="shared" si="2"/>
        <v>0</v>
      </c>
      <c r="W106" s="63" t="str">
        <f t="shared" ca="1" si="3"/>
        <v/>
      </c>
      <c r="X106" s="81"/>
      <c r="Y106" s="81"/>
      <c r="Z106" s="81"/>
      <c r="AA106" s="87"/>
      <c r="AB106" s="87"/>
      <c r="AC106" s="84"/>
    </row>
    <row r="107" spans="1:29" ht="15.5" x14ac:dyDescent="0.35">
      <c r="V107" s="65">
        <f t="shared" si="2"/>
        <v>0</v>
      </c>
      <c r="W107" s="63" t="str">
        <f t="shared" ca="1" si="3"/>
        <v/>
      </c>
      <c r="X107" s="81"/>
      <c r="Y107" s="81"/>
      <c r="Z107" s="81"/>
      <c r="AA107" s="87"/>
      <c r="AB107" s="87"/>
      <c r="AC107" s="84"/>
    </row>
    <row r="108" spans="1:29" ht="15.5" x14ac:dyDescent="0.35">
      <c r="V108" s="65">
        <f t="shared" si="2"/>
        <v>0</v>
      </c>
      <c r="W108" s="63" t="str">
        <f t="shared" ca="1" si="3"/>
        <v/>
      </c>
      <c r="X108" s="81"/>
      <c r="Y108" s="81"/>
      <c r="Z108" s="81"/>
      <c r="AA108" s="87"/>
      <c r="AB108" s="87"/>
      <c r="AC108" s="84"/>
    </row>
    <row r="109" spans="1:29" ht="15.5" x14ac:dyDescent="0.35">
      <c r="V109" s="65">
        <f t="shared" si="2"/>
        <v>0</v>
      </c>
      <c r="W109" s="63" t="str">
        <f t="shared" ca="1" si="3"/>
        <v/>
      </c>
      <c r="X109" s="81"/>
      <c r="Y109" s="81"/>
      <c r="Z109" s="81"/>
      <c r="AA109" s="87"/>
      <c r="AB109" s="87"/>
      <c r="AC109" s="84"/>
    </row>
    <row r="110" spans="1:29" ht="15.5" x14ac:dyDescent="0.35">
      <c r="V110" s="65">
        <f t="shared" si="2"/>
        <v>0</v>
      </c>
      <c r="W110" s="63" t="str">
        <f t="shared" ca="1" si="3"/>
        <v/>
      </c>
      <c r="X110" s="81"/>
      <c r="Y110" s="81"/>
      <c r="Z110" s="81"/>
      <c r="AA110" s="87"/>
      <c r="AB110" s="87"/>
      <c r="AC110" s="84"/>
    </row>
    <row r="111" spans="1:29" ht="15.5" x14ac:dyDescent="0.35">
      <c r="V111" s="65">
        <f t="shared" si="2"/>
        <v>0</v>
      </c>
      <c r="W111" s="63" t="str">
        <f t="shared" ca="1" si="3"/>
        <v/>
      </c>
      <c r="X111" s="81"/>
      <c r="Y111" s="81"/>
      <c r="Z111" s="81"/>
      <c r="AA111" s="87"/>
      <c r="AB111" s="87"/>
      <c r="AC111" s="84"/>
    </row>
    <row r="112" spans="1:29" ht="15.5" x14ac:dyDescent="0.35">
      <c r="V112" s="65">
        <f t="shared" si="2"/>
        <v>0</v>
      </c>
      <c r="W112" s="63" t="str">
        <f t="shared" ca="1" si="3"/>
        <v/>
      </c>
      <c r="X112" s="81"/>
      <c r="Y112" s="81"/>
      <c r="Z112" s="81"/>
      <c r="AA112" s="87"/>
      <c r="AB112" s="87"/>
      <c r="AC112" s="84"/>
    </row>
    <row r="113" spans="22:29" ht="15.5" x14ac:dyDescent="0.35">
      <c r="V113" s="65">
        <f t="shared" si="2"/>
        <v>0</v>
      </c>
      <c r="W113" s="63" t="str">
        <f t="shared" ca="1" si="3"/>
        <v/>
      </c>
      <c r="X113" s="81"/>
      <c r="Y113" s="81"/>
      <c r="Z113" s="81"/>
      <c r="AA113" s="87"/>
      <c r="AB113" s="87"/>
      <c r="AC113" s="84"/>
    </row>
    <row r="114" spans="22:29" ht="15.5" x14ac:dyDescent="0.35">
      <c r="V114" s="65">
        <f t="shared" si="2"/>
        <v>0</v>
      </c>
      <c r="W114" s="63" t="str">
        <f t="shared" ca="1" si="3"/>
        <v/>
      </c>
      <c r="X114" s="81"/>
      <c r="Y114" s="81"/>
      <c r="Z114" s="81"/>
      <c r="AA114" s="87"/>
      <c r="AB114" s="87"/>
      <c r="AC114" s="84"/>
    </row>
    <row r="115" spans="22:29" ht="15.5" x14ac:dyDescent="0.35">
      <c r="V115" s="65">
        <f t="shared" si="2"/>
        <v>0</v>
      </c>
      <c r="W115" s="63" t="str">
        <f t="shared" ca="1" si="3"/>
        <v/>
      </c>
      <c r="X115" s="81"/>
      <c r="Y115" s="81"/>
      <c r="Z115" s="81"/>
      <c r="AA115" s="87"/>
      <c r="AB115" s="87"/>
      <c r="AC115" s="84"/>
    </row>
    <row r="116" spans="22:29" ht="15.5" x14ac:dyDescent="0.35">
      <c r="V116" s="65">
        <f t="shared" si="2"/>
        <v>0</v>
      </c>
      <c r="W116" s="63" t="str">
        <f t="shared" ca="1" si="3"/>
        <v/>
      </c>
      <c r="X116" s="81"/>
      <c r="Y116" s="81"/>
      <c r="Z116" s="81"/>
      <c r="AA116" s="87"/>
      <c r="AB116" s="87"/>
      <c r="AC116" s="84"/>
    </row>
    <row r="117" spans="22:29" ht="15.5" x14ac:dyDescent="0.35">
      <c r="V117" s="65">
        <f t="shared" si="2"/>
        <v>0</v>
      </c>
      <c r="W117" s="63" t="str">
        <f t="shared" ca="1" si="3"/>
        <v/>
      </c>
      <c r="X117" s="81"/>
      <c r="Y117" s="81"/>
      <c r="Z117" s="81"/>
      <c r="AA117" s="87"/>
      <c r="AB117" s="87"/>
      <c r="AC117" s="84"/>
    </row>
    <row r="118" spans="22:29" ht="15.5" x14ac:dyDescent="0.35">
      <c r="V118" s="65">
        <f t="shared" si="2"/>
        <v>0</v>
      </c>
      <c r="W118" s="63" t="str">
        <f t="shared" ca="1" si="3"/>
        <v/>
      </c>
      <c r="X118" s="81"/>
      <c r="Y118" s="81"/>
      <c r="Z118" s="81"/>
      <c r="AA118" s="87"/>
      <c r="AB118" s="87"/>
      <c r="AC118" s="84"/>
    </row>
    <row r="119" spans="22:29" ht="15.5" x14ac:dyDescent="0.35">
      <c r="V119" s="65">
        <f t="shared" si="2"/>
        <v>0</v>
      </c>
      <c r="W119" s="63" t="str">
        <f t="shared" ca="1" si="3"/>
        <v/>
      </c>
      <c r="X119" s="81"/>
      <c r="Y119" s="81"/>
      <c r="Z119" s="81"/>
      <c r="AA119" s="87"/>
      <c r="AB119" s="87"/>
      <c r="AC119" s="84"/>
    </row>
    <row r="120" spans="22:29" ht="15.5" x14ac:dyDescent="0.35">
      <c r="V120" s="65">
        <f t="shared" si="2"/>
        <v>0</v>
      </c>
      <c r="W120" s="63" t="str">
        <f t="shared" ca="1" si="3"/>
        <v/>
      </c>
      <c r="X120" s="81"/>
      <c r="Y120" s="81"/>
      <c r="Z120" s="81"/>
      <c r="AA120" s="87"/>
      <c r="AB120" s="87"/>
      <c r="AC120" s="84"/>
    </row>
    <row r="121" spans="22:29" ht="15.5" x14ac:dyDescent="0.35">
      <c r="V121" s="65">
        <f t="shared" si="2"/>
        <v>0</v>
      </c>
      <c r="W121" s="63" t="str">
        <f t="shared" ca="1" si="3"/>
        <v/>
      </c>
      <c r="X121" s="81"/>
      <c r="Y121" s="81"/>
      <c r="Z121" s="81"/>
      <c r="AA121" s="87"/>
      <c r="AB121" s="87"/>
      <c r="AC121" s="84"/>
    </row>
    <row r="122" spans="22:29" ht="15.5" x14ac:dyDescent="0.35">
      <c r="V122" s="65">
        <f t="shared" si="2"/>
        <v>0</v>
      </c>
      <c r="W122" s="63" t="str">
        <f t="shared" ca="1" si="3"/>
        <v/>
      </c>
      <c r="X122" s="81"/>
      <c r="Y122" s="81"/>
      <c r="Z122" s="81"/>
      <c r="AA122" s="87"/>
      <c r="AB122" s="87"/>
      <c r="AC122" s="84"/>
    </row>
    <row r="123" spans="22:29" ht="15.5" x14ac:dyDescent="0.35">
      <c r="V123" s="65">
        <f t="shared" si="2"/>
        <v>0</v>
      </c>
      <c r="W123" s="63" t="str">
        <f t="shared" ca="1" si="3"/>
        <v/>
      </c>
      <c r="X123" s="81"/>
      <c r="Y123" s="81"/>
      <c r="Z123" s="81"/>
      <c r="AA123" s="87"/>
      <c r="AB123" s="87"/>
      <c r="AC123" s="84"/>
    </row>
    <row r="124" spans="22:29" ht="15.5" x14ac:dyDescent="0.35">
      <c r="V124" s="65">
        <f t="shared" si="2"/>
        <v>0</v>
      </c>
      <c r="W124" s="63" t="str">
        <f t="shared" ca="1" si="3"/>
        <v/>
      </c>
      <c r="X124" s="81"/>
      <c r="Y124" s="81"/>
      <c r="Z124" s="81"/>
      <c r="AA124" s="87"/>
      <c r="AB124" s="87"/>
      <c r="AC124" s="84"/>
    </row>
    <row r="125" spans="22:29" ht="15.5" x14ac:dyDescent="0.35">
      <c r="V125" s="65">
        <f t="shared" si="2"/>
        <v>0</v>
      </c>
      <c r="W125" s="63" t="str">
        <f t="shared" ca="1" si="3"/>
        <v/>
      </c>
      <c r="X125" s="81"/>
      <c r="Y125" s="81"/>
      <c r="Z125" s="81"/>
      <c r="AA125" s="87"/>
      <c r="AB125" s="87"/>
      <c r="AC125" s="84"/>
    </row>
    <row r="126" spans="22:29" ht="15.5" x14ac:dyDescent="0.35">
      <c r="V126" s="65">
        <f t="shared" si="2"/>
        <v>0</v>
      </c>
      <c r="W126" s="63" t="str">
        <f t="shared" ca="1" si="3"/>
        <v/>
      </c>
      <c r="X126" s="81"/>
      <c r="Y126" s="81"/>
      <c r="Z126" s="81"/>
      <c r="AA126" s="87"/>
      <c r="AB126" s="87"/>
      <c r="AC126" s="84"/>
    </row>
    <row r="127" spans="22:29" ht="15.5" x14ac:dyDescent="0.35">
      <c r="V127" s="65">
        <f t="shared" si="2"/>
        <v>0</v>
      </c>
      <c r="W127" s="63" t="str">
        <f t="shared" ca="1" si="3"/>
        <v/>
      </c>
      <c r="X127" s="81"/>
      <c r="Y127" s="81"/>
      <c r="Z127" s="81"/>
      <c r="AA127" s="87"/>
      <c r="AB127" s="87"/>
      <c r="AC127" s="84"/>
    </row>
    <row r="128" spans="22:29" ht="15.5" x14ac:dyDescent="0.35">
      <c r="V128" s="65">
        <f t="shared" si="2"/>
        <v>0</v>
      </c>
      <c r="W128" s="63" t="str">
        <f t="shared" ca="1" si="3"/>
        <v/>
      </c>
      <c r="X128" s="81"/>
      <c r="Y128" s="81"/>
      <c r="Z128" s="81"/>
      <c r="AA128" s="87"/>
      <c r="AB128" s="87"/>
      <c r="AC128" s="84"/>
    </row>
    <row r="129" spans="22:29" ht="15.5" x14ac:dyDescent="0.35">
      <c r="V129" s="65">
        <f t="shared" si="2"/>
        <v>0</v>
      </c>
      <c r="W129" s="63" t="str">
        <f t="shared" ca="1" si="3"/>
        <v/>
      </c>
      <c r="X129" s="81"/>
      <c r="Y129" s="81"/>
      <c r="Z129" s="81"/>
      <c r="AA129" s="87"/>
      <c r="AB129" s="87"/>
      <c r="AC129" s="84"/>
    </row>
    <row r="130" spans="22:29" ht="15.5" x14ac:dyDescent="0.35">
      <c r="V130" s="65">
        <f t="shared" si="2"/>
        <v>0</v>
      </c>
      <c r="W130" s="63" t="str">
        <f t="shared" ca="1" si="3"/>
        <v/>
      </c>
      <c r="X130" s="81"/>
      <c r="Y130" s="81"/>
      <c r="Z130" s="81"/>
      <c r="AA130" s="87"/>
      <c r="AB130" s="87"/>
      <c r="AC130" s="84"/>
    </row>
    <row r="131" spans="22:29" ht="15.5" x14ac:dyDescent="0.35">
      <c r="V131" s="65">
        <f t="shared" si="2"/>
        <v>0</v>
      </c>
      <c r="W131" s="63" t="str">
        <f t="shared" ca="1" si="3"/>
        <v/>
      </c>
      <c r="X131" s="81"/>
      <c r="Y131" s="81"/>
      <c r="Z131" s="81"/>
      <c r="AA131" s="87"/>
      <c r="AB131" s="87"/>
      <c r="AC131" s="84"/>
    </row>
    <row r="132" spans="22:29" ht="15.5" x14ac:dyDescent="0.35">
      <c r="V132" s="65">
        <f t="shared" ref="V132:V195" si="4">IF(R132="COVID-19",MIN(S132,P132)+5,0)+IF(R132="Influenza",MIN(S132,P132)+5,0)+IF(R132="Coinfection (COVID/Flu)",MIN(S132,P132)+5,0)</f>
        <v>0</v>
      </c>
      <c r="W132" s="63" t="str">
        <f t="shared" ref="W132:W195" ca="1" si="5">IF(OR(V132=0),"",IF(V132&lt;TODAY(),"Cleared","Active"))</f>
        <v/>
      </c>
      <c r="X132" s="81"/>
      <c r="Y132" s="81"/>
      <c r="Z132" s="81"/>
      <c r="AA132" s="87"/>
      <c r="AB132" s="87"/>
      <c r="AC132" s="84"/>
    </row>
    <row r="133" spans="22:29" ht="15.5" x14ac:dyDescent="0.35">
      <c r="V133" s="65">
        <f t="shared" si="4"/>
        <v>0</v>
      </c>
      <c r="W133" s="63" t="str">
        <f t="shared" ca="1" si="5"/>
        <v/>
      </c>
      <c r="X133" s="81"/>
      <c r="Y133" s="81"/>
      <c r="Z133" s="81"/>
      <c r="AA133" s="87"/>
      <c r="AB133" s="87"/>
      <c r="AC133" s="84"/>
    </row>
    <row r="134" spans="22:29" ht="15.5" x14ac:dyDescent="0.35">
      <c r="V134" s="65">
        <f t="shared" si="4"/>
        <v>0</v>
      </c>
      <c r="W134" s="63" t="str">
        <f t="shared" ca="1" si="5"/>
        <v/>
      </c>
      <c r="X134" s="81"/>
      <c r="Y134" s="81"/>
      <c r="Z134" s="81"/>
      <c r="AA134" s="87"/>
      <c r="AB134" s="87"/>
      <c r="AC134" s="84"/>
    </row>
    <row r="135" spans="22:29" ht="15.5" x14ac:dyDescent="0.35">
      <c r="V135" s="65">
        <f t="shared" si="4"/>
        <v>0</v>
      </c>
      <c r="W135" s="63" t="str">
        <f t="shared" ca="1" si="5"/>
        <v/>
      </c>
      <c r="X135" s="81"/>
      <c r="Y135" s="81"/>
      <c r="Z135" s="81"/>
      <c r="AA135" s="87"/>
      <c r="AB135" s="87"/>
      <c r="AC135" s="84"/>
    </row>
    <row r="136" spans="22:29" ht="15.5" x14ac:dyDescent="0.35">
      <c r="V136" s="65">
        <f t="shared" si="4"/>
        <v>0</v>
      </c>
      <c r="W136" s="63" t="str">
        <f t="shared" ca="1" si="5"/>
        <v/>
      </c>
      <c r="X136" s="81"/>
      <c r="Y136" s="81"/>
      <c r="Z136" s="81"/>
      <c r="AA136" s="87"/>
      <c r="AB136" s="87"/>
      <c r="AC136" s="84"/>
    </row>
    <row r="137" spans="22:29" ht="15.5" x14ac:dyDescent="0.35">
      <c r="V137" s="65">
        <f t="shared" si="4"/>
        <v>0</v>
      </c>
      <c r="W137" s="63" t="str">
        <f t="shared" ca="1" si="5"/>
        <v/>
      </c>
      <c r="X137" s="81"/>
      <c r="Y137" s="81"/>
      <c r="Z137" s="81"/>
      <c r="AA137" s="87"/>
      <c r="AB137" s="87"/>
      <c r="AC137" s="84"/>
    </row>
    <row r="138" spans="22:29" ht="15.5" x14ac:dyDescent="0.35">
      <c r="V138" s="65">
        <f t="shared" si="4"/>
        <v>0</v>
      </c>
      <c r="W138" s="63" t="str">
        <f t="shared" ca="1" si="5"/>
        <v/>
      </c>
      <c r="X138" s="81"/>
      <c r="Y138" s="81"/>
      <c r="Z138" s="81"/>
      <c r="AA138" s="87"/>
      <c r="AB138" s="87"/>
      <c r="AC138" s="84"/>
    </row>
    <row r="139" spans="22:29" ht="15.5" x14ac:dyDescent="0.35">
      <c r="V139" s="65">
        <f t="shared" si="4"/>
        <v>0</v>
      </c>
      <c r="W139" s="63" t="str">
        <f t="shared" ca="1" si="5"/>
        <v/>
      </c>
      <c r="X139" s="81"/>
      <c r="Y139" s="81"/>
      <c r="Z139" s="81"/>
      <c r="AA139" s="87"/>
      <c r="AB139" s="87"/>
      <c r="AC139" s="84"/>
    </row>
    <row r="140" spans="22:29" ht="15.5" x14ac:dyDescent="0.35">
      <c r="V140" s="65">
        <f t="shared" si="4"/>
        <v>0</v>
      </c>
      <c r="W140" s="63" t="str">
        <f t="shared" ca="1" si="5"/>
        <v/>
      </c>
      <c r="X140" s="81"/>
      <c r="Y140" s="81"/>
      <c r="Z140" s="81"/>
      <c r="AA140" s="87"/>
      <c r="AB140" s="87"/>
      <c r="AC140" s="84"/>
    </row>
    <row r="141" spans="22:29" ht="15.5" x14ac:dyDescent="0.35">
      <c r="V141" s="65">
        <f t="shared" si="4"/>
        <v>0</v>
      </c>
      <c r="W141" s="63" t="str">
        <f t="shared" ca="1" si="5"/>
        <v/>
      </c>
      <c r="X141" s="81"/>
      <c r="Y141" s="81"/>
      <c r="Z141" s="81"/>
      <c r="AA141" s="87"/>
      <c r="AB141" s="87"/>
      <c r="AC141" s="84"/>
    </row>
    <row r="142" spans="22:29" ht="15.5" x14ac:dyDescent="0.35">
      <c r="V142" s="65">
        <f t="shared" si="4"/>
        <v>0</v>
      </c>
      <c r="W142" s="63" t="str">
        <f t="shared" ca="1" si="5"/>
        <v/>
      </c>
      <c r="X142" s="81"/>
      <c r="Y142" s="81"/>
      <c r="Z142" s="81"/>
      <c r="AA142" s="87"/>
      <c r="AB142" s="87"/>
      <c r="AC142" s="84"/>
    </row>
    <row r="143" spans="22:29" ht="15.5" x14ac:dyDescent="0.35">
      <c r="V143" s="65">
        <f t="shared" si="4"/>
        <v>0</v>
      </c>
      <c r="W143" s="63" t="str">
        <f t="shared" ca="1" si="5"/>
        <v/>
      </c>
      <c r="X143" s="81"/>
      <c r="Y143" s="81"/>
      <c r="Z143" s="81"/>
      <c r="AA143" s="87"/>
      <c r="AB143" s="87"/>
      <c r="AC143" s="84"/>
    </row>
    <row r="144" spans="22:29" ht="15.5" x14ac:dyDescent="0.35">
      <c r="V144" s="65">
        <f t="shared" si="4"/>
        <v>0</v>
      </c>
      <c r="W144" s="63" t="str">
        <f t="shared" ca="1" si="5"/>
        <v/>
      </c>
      <c r="X144" s="81"/>
      <c r="Y144" s="81"/>
      <c r="Z144" s="81"/>
      <c r="AA144" s="87"/>
      <c r="AB144" s="87"/>
      <c r="AC144" s="84"/>
    </row>
    <row r="145" spans="22:29" ht="15.5" x14ac:dyDescent="0.35">
      <c r="V145" s="65">
        <f t="shared" si="4"/>
        <v>0</v>
      </c>
      <c r="W145" s="63" t="str">
        <f t="shared" ca="1" si="5"/>
        <v/>
      </c>
      <c r="X145" s="81"/>
      <c r="Y145" s="81"/>
      <c r="Z145" s="81"/>
      <c r="AA145" s="87"/>
      <c r="AB145" s="87"/>
      <c r="AC145" s="84"/>
    </row>
    <row r="146" spans="22:29" ht="15.5" x14ac:dyDescent="0.35">
      <c r="V146" s="65">
        <f t="shared" si="4"/>
        <v>0</v>
      </c>
      <c r="W146" s="63" t="str">
        <f t="shared" ca="1" si="5"/>
        <v/>
      </c>
      <c r="X146" s="81"/>
      <c r="Y146" s="81"/>
      <c r="Z146" s="81"/>
      <c r="AA146" s="87"/>
      <c r="AB146" s="87"/>
      <c r="AC146" s="84"/>
    </row>
    <row r="147" spans="22:29" ht="15.5" x14ac:dyDescent="0.35">
      <c r="V147" s="65">
        <f t="shared" si="4"/>
        <v>0</v>
      </c>
      <c r="W147" s="63" t="str">
        <f t="shared" ca="1" si="5"/>
        <v/>
      </c>
      <c r="X147" s="81"/>
      <c r="Y147" s="81"/>
      <c r="Z147" s="81"/>
      <c r="AA147" s="87"/>
      <c r="AB147" s="87"/>
      <c r="AC147" s="84"/>
    </row>
    <row r="148" spans="22:29" ht="15.5" x14ac:dyDescent="0.35">
      <c r="V148" s="65">
        <f t="shared" si="4"/>
        <v>0</v>
      </c>
      <c r="W148" s="63" t="str">
        <f t="shared" ca="1" si="5"/>
        <v/>
      </c>
      <c r="X148" s="81"/>
      <c r="Y148" s="81"/>
      <c r="Z148" s="81"/>
      <c r="AA148" s="87"/>
      <c r="AB148" s="87"/>
      <c r="AC148" s="84"/>
    </row>
    <row r="149" spans="22:29" ht="15.5" x14ac:dyDescent="0.35">
      <c r="V149" s="65">
        <f t="shared" si="4"/>
        <v>0</v>
      </c>
      <c r="W149" s="63" t="str">
        <f t="shared" ca="1" si="5"/>
        <v/>
      </c>
      <c r="X149" s="81"/>
      <c r="Y149" s="81"/>
      <c r="Z149" s="81"/>
      <c r="AA149" s="87"/>
      <c r="AB149" s="87"/>
      <c r="AC149" s="84"/>
    </row>
    <row r="150" spans="22:29" ht="15.5" x14ac:dyDescent="0.35">
      <c r="V150" s="65">
        <f t="shared" si="4"/>
        <v>0</v>
      </c>
      <c r="W150" s="63" t="str">
        <f t="shared" ca="1" si="5"/>
        <v/>
      </c>
      <c r="X150" s="81"/>
      <c r="Y150" s="81"/>
      <c r="Z150" s="81"/>
      <c r="AA150" s="87"/>
      <c r="AB150" s="87"/>
      <c r="AC150" s="84"/>
    </row>
    <row r="151" spans="22:29" ht="15.5" x14ac:dyDescent="0.35">
      <c r="V151" s="65">
        <f t="shared" si="4"/>
        <v>0</v>
      </c>
      <c r="W151" s="63" t="str">
        <f t="shared" ca="1" si="5"/>
        <v/>
      </c>
      <c r="X151" s="81"/>
      <c r="Y151" s="81"/>
      <c r="Z151" s="81"/>
      <c r="AA151" s="87"/>
      <c r="AB151" s="87"/>
      <c r="AC151" s="84"/>
    </row>
    <row r="152" spans="22:29" ht="15.5" x14ac:dyDescent="0.35">
      <c r="V152" s="65">
        <f t="shared" si="4"/>
        <v>0</v>
      </c>
      <c r="W152" s="63" t="str">
        <f t="shared" ca="1" si="5"/>
        <v/>
      </c>
      <c r="X152" s="81"/>
      <c r="Y152" s="81"/>
      <c r="Z152" s="81"/>
      <c r="AA152" s="87"/>
      <c r="AB152" s="87"/>
      <c r="AC152" s="84"/>
    </row>
    <row r="153" spans="22:29" ht="15.5" x14ac:dyDescent="0.35">
      <c r="V153" s="65">
        <f t="shared" si="4"/>
        <v>0</v>
      </c>
      <c r="W153" s="63" t="str">
        <f t="shared" ca="1" si="5"/>
        <v/>
      </c>
      <c r="X153" s="81"/>
      <c r="Y153" s="81"/>
      <c r="Z153" s="81"/>
      <c r="AA153" s="87"/>
      <c r="AB153" s="87"/>
      <c r="AC153" s="84"/>
    </row>
    <row r="154" spans="22:29" ht="15.5" x14ac:dyDescent="0.35">
      <c r="V154" s="65">
        <f t="shared" si="4"/>
        <v>0</v>
      </c>
      <c r="W154" s="63" t="str">
        <f t="shared" ca="1" si="5"/>
        <v/>
      </c>
      <c r="X154" s="81"/>
      <c r="Y154" s="81"/>
      <c r="Z154" s="81"/>
      <c r="AA154" s="87"/>
      <c r="AB154" s="87"/>
      <c r="AC154" s="84"/>
    </row>
    <row r="155" spans="22:29" ht="15.5" x14ac:dyDescent="0.35">
      <c r="V155" s="65">
        <f t="shared" si="4"/>
        <v>0</v>
      </c>
      <c r="W155" s="63" t="str">
        <f t="shared" ca="1" si="5"/>
        <v/>
      </c>
      <c r="X155" s="81"/>
      <c r="Y155" s="81"/>
      <c r="Z155" s="81"/>
      <c r="AA155" s="87"/>
      <c r="AB155" s="87"/>
      <c r="AC155" s="84"/>
    </row>
    <row r="156" spans="22:29" ht="15.5" x14ac:dyDescent="0.35">
      <c r="V156" s="65">
        <f t="shared" si="4"/>
        <v>0</v>
      </c>
      <c r="W156" s="63" t="str">
        <f t="shared" ca="1" si="5"/>
        <v/>
      </c>
      <c r="X156" s="81"/>
      <c r="Y156" s="81"/>
      <c r="Z156" s="81"/>
      <c r="AA156" s="87"/>
      <c r="AB156" s="87"/>
      <c r="AC156" s="84"/>
    </row>
    <row r="157" spans="22:29" ht="15.5" x14ac:dyDescent="0.35">
      <c r="V157" s="65">
        <f t="shared" si="4"/>
        <v>0</v>
      </c>
      <c r="W157" s="63" t="str">
        <f t="shared" ca="1" si="5"/>
        <v/>
      </c>
      <c r="X157" s="81"/>
      <c r="Y157" s="81"/>
      <c r="Z157" s="81"/>
      <c r="AA157" s="87"/>
      <c r="AB157" s="87"/>
      <c r="AC157" s="84"/>
    </row>
    <row r="158" spans="22:29" ht="15.5" x14ac:dyDescent="0.35">
      <c r="V158" s="65">
        <f t="shared" si="4"/>
        <v>0</v>
      </c>
      <c r="W158" s="63" t="str">
        <f t="shared" ca="1" si="5"/>
        <v/>
      </c>
      <c r="X158" s="81"/>
      <c r="Y158" s="81"/>
      <c r="Z158" s="81"/>
      <c r="AA158" s="87"/>
      <c r="AB158" s="87"/>
      <c r="AC158" s="84"/>
    </row>
    <row r="159" spans="22:29" ht="15.5" x14ac:dyDescent="0.35">
      <c r="V159" s="65">
        <f t="shared" si="4"/>
        <v>0</v>
      </c>
      <c r="W159" s="63" t="str">
        <f t="shared" ca="1" si="5"/>
        <v/>
      </c>
      <c r="X159" s="81"/>
      <c r="Y159" s="81"/>
      <c r="Z159" s="81"/>
      <c r="AA159" s="87"/>
      <c r="AB159" s="87"/>
      <c r="AC159" s="84"/>
    </row>
    <row r="160" spans="22:29" ht="15.5" x14ac:dyDescent="0.35">
      <c r="V160" s="65">
        <f t="shared" si="4"/>
        <v>0</v>
      </c>
      <c r="W160" s="63" t="str">
        <f t="shared" ca="1" si="5"/>
        <v/>
      </c>
      <c r="X160" s="81"/>
      <c r="Y160" s="81"/>
      <c r="Z160" s="81"/>
      <c r="AA160" s="87"/>
      <c r="AB160" s="87"/>
      <c r="AC160" s="84"/>
    </row>
    <row r="161" spans="22:29" ht="15.5" x14ac:dyDescent="0.35">
      <c r="V161" s="65">
        <f t="shared" si="4"/>
        <v>0</v>
      </c>
      <c r="W161" s="63" t="str">
        <f t="shared" ca="1" si="5"/>
        <v/>
      </c>
      <c r="X161" s="81"/>
      <c r="Y161" s="81"/>
      <c r="Z161" s="81"/>
      <c r="AA161" s="87"/>
      <c r="AB161" s="87"/>
      <c r="AC161" s="84"/>
    </row>
    <row r="162" spans="22:29" ht="15.5" x14ac:dyDescent="0.35">
      <c r="V162" s="65">
        <f t="shared" si="4"/>
        <v>0</v>
      </c>
      <c r="W162" s="63" t="str">
        <f t="shared" ca="1" si="5"/>
        <v/>
      </c>
      <c r="X162" s="81"/>
      <c r="Y162" s="81"/>
      <c r="Z162" s="81"/>
      <c r="AA162" s="87"/>
      <c r="AB162" s="87"/>
      <c r="AC162" s="84"/>
    </row>
    <row r="163" spans="22:29" ht="15.5" x14ac:dyDescent="0.35">
      <c r="V163" s="65">
        <f t="shared" si="4"/>
        <v>0</v>
      </c>
      <c r="W163" s="63" t="str">
        <f t="shared" ca="1" si="5"/>
        <v/>
      </c>
      <c r="X163" s="81"/>
      <c r="Y163" s="81"/>
      <c r="Z163" s="81"/>
      <c r="AA163" s="87"/>
      <c r="AB163" s="87"/>
      <c r="AC163" s="84"/>
    </row>
    <row r="164" spans="22:29" ht="15.5" x14ac:dyDescent="0.35">
      <c r="V164" s="65">
        <f t="shared" si="4"/>
        <v>0</v>
      </c>
      <c r="W164" s="63" t="str">
        <f t="shared" ca="1" si="5"/>
        <v/>
      </c>
      <c r="X164" s="81"/>
      <c r="Y164" s="81"/>
      <c r="Z164" s="81"/>
      <c r="AA164" s="87"/>
      <c r="AB164" s="87"/>
      <c r="AC164" s="84"/>
    </row>
    <row r="165" spans="22:29" ht="15.5" x14ac:dyDescent="0.35">
      <c r="V165" s="65">
        <f t="shared" si="4"/>
        <v>0</v>
      </c>
      <c r="W165" s="63" t="str">
        <f t="shared" ca="1" si="5"/>
        <v/>
      </c>
      <c r="X165" s="81"/>
      <c r="Y165" s="81"/>
      <c r="Z165" s="81"/>
      <c r="AA165" s="87"/>
      <c r="AB165" s="87"/>
      <c r="AC165" s="84"/>
    </row>
    <row r="166" spans="22:29" ht="15.5" x14ac:dyDescent="0.35">
      <c r="V166" s="65">
        <f t="shared" si="4"/>
        <v>0</v>
      </c>
      <c r="W166" s="63" t="str">
        <f t="shared" ca="1" si="5"/>
        <v/>
      </c>
      <c r="X166" s="81"/>
      <c r="Y166" s="81"/>
      <c r="Z166" s="81"/>
      <c r="AA166" s="87"/>
      <c r="AB166" s="87"/>
      <c r="AC166" s="84"/>
    </row>
    <row r="167" spans="22:29" ht="15.5" x14ac:dyDescent="0.35">
      <c r="V167" s="65">
        <f t="shared" si="4"/>
        <v>0</v>
      </c>
      <c r="W167" s="63" t="str">
        <f t="shared" ca="1" si="5"/>
        <v/>
      </c>
      <c r="X167" s="81"/>
      <c r="Y167" s="81"/>
      <c r="Z167" s="81"/>
      <c r="AA167" s="87"/>
      <c r="AB167" s="87"/>
      <c r="AC167" s="84"/>
    </row>
    <row r="168" spans="22:29" ht="15.5" x14ac:dyDescent="0.35">
      <c r="V168" s="65">
        <f t="shared" si="4"/>
        <v>0</v>
      </c>
      <c r="W168" s="63" t="str">
        <f t="shared" ca="1" si="5"/>
        <v/>
      </c>
      <c r="X168" s="81"/>
      <c r="Y168" s="81"/>
      <c r="Z168" s="81"/>
      <c r="AA168" s="87"/>
      <c r="AB168" s="87"/>
      <c r="AC168" s="84"/>
    </row>
    <row r="169" spans="22:29" ht="15.5" x14ac:dyDescent="0.35">
      <c r="V169" s="65">
        <f t="shared" si="4"/>
        <v>0</v>
      </c>
      <c r="W169" s="63" t="str">
        <f t="shared" ca="1" si="5"/>
        <v/>
      </c>
      <c r="X169" s="81"/>
      <c r="Y169" s="81"/>
      <c r="Z169" s="81"/>
      <c r="AA169" s="87"/>
      <c r="AB169" s="87"/>
      <c r="AC169" s="84"/>
    </row>
    <row r="170" spans="22:29" ht="15.5" x14ac:dyDescent="0.35">
      <c r="V170" s="65">
        <f t="shared" si="4"/>
        <v>0</v>
      </c>
      <c r="W170" s="63" t="str">
        <f t="shared" ca="1" si="5"/>
        <v/>
      </c>
      <c r="X170" s="81"/>
      <c r="Y170" s="81"/>
      <c r="Z170" s="81"/>
      <c r="AA170" s="87"/>
      <c r="AB170" s="87"/>
      <c r="AC170" s="84"/>
    </row>
    <row r="171" spans="22:29" ht="15.5" x14ac:dyDescent="0.35">
      <c r="V171" s="65">
        <f t="shared" si="4"/>
        <v>0</v>
      </c>
      <c r="W171" s="63" t="str">
        <f t="shared" ca="1" si="5"/>
        <v/>
      </c>
      <c r="X171" s="81"/>
      <c r="Y171" s="81"/>
      <c r="Z171" s="81"/>
      <c r="AA171" s="87"/>
      <c r="AB171" s="87"/>
      <c r="AC171" s="84"/>
    </row>
    <row r="172" spans="22:29" ht="15.5" x14ac:dyDescent="0.35">
      <c r="V172" s="65">
        <f t="shared" si="4"/>
        <v>0</v>
      </c>
      <c r="W172" s="63" t="str">
        <f t="shared" ca="1" si="5"/>
        <v/>
      </c>
      <c r="X172" s="81"/>
      <c r="Y172" s="81"/>
      <c r="Z172" s="81"/>
      <c r="AA172" s="87"/>
      <c r="AB172" s="87"/>
      <c r="AC172" s="84"/>
    </row>
    <row r="173" spans="22:29" ht="15.5" x14ac:dyDescent="0.35">
      <c r="V173" s="65">
        <f t="shared" si="4"/>
        <v>0</v>
      </c>
      <c r="W173" s="63" t="str">
        <f t="shared" ca="1" si="5"/>
        <v/>
      </c>
      <c r="X173" s="81"/>
      <c r="Y173" s="81"/>
      <c r="Z173" s="81"/>
      <c r="AA173" s="87"/>
      <c r="AB173" s="87"/>
      <c r="AC173" s="84"/>
    </row>
    <row r="174" spans="22:29" ht="15.5" x14ac:dyDescent="0.35">
      <c r="V174" s="65">
        <f t="shared" si="4"/>
        <v>0</v>
      </c>
      <c r="W174" s="63" t="str">
        <f t="shared" ca="1" si="5"/>
        <v/>
      </c>
      <c r="X174" s="81"/>
      <c r="Y174" s="81"/>
      <c r="Z174" s="81"/>
      <c r="AA174" s="87"/>
      <c r="AB174" s="87"/>
      <c r="AC174" s="84"/>
    </row>
    <row r="175" spans="22:29" ht="15.5" x14ac:dyDescent="0.35">
      <c r="V175" s="65">
        <f t="shared" si="4"/>
        <v>0</v>
      </c>
      <c r="W175" s="63" t="str">
        <f t="shared" ca="1" si="5"/>
        <v/>
      </c>
      <c r="X175" s="81"/>
      <c r="Y175" s="81"/>
      <c r="Z175" s="81"/>
      <c r="AA175" s="87"/>
      <c r="AB175" s="87"/>
      <c r="AC175" s="84"/>
    </row>
    <row r="176" spans="22:29" ht="15.5" x14ac:dyDescent="0.35">
      <c r="V176" s="65">
        <f t="shared" si="4"/>
        <v>0</v>
      </c>
      <c r="W176" s="63" t="str">
        <f t="shared" ca="1" si="5"/>
        <v/>
      </c>
      <c r="X176" s="81"/>
      <c r="Y176" s="81"/>
      <c r="Z176" s="81"/>
      <c r="AA176" s="87"/>
      <c r="AB176" s="87"/>
      <c r="AC176" s="84"/>
    </row>
    <row r="177" spans="22:29" ht="15.5" x14ac:dyDescent="0.35">
      <c r="V177" s="65">
        <f t="shared" si="4"/>
        <v>0</v>
      </c>
      <c r="W177" s="63" t="str">
        <f t="shared" ca="1" si="5"/>
        <v/>
      </c>
      <c r="X177" s="81"/>
      <c r="Y177" s="81"/>
      <c r="Z177" s="81"/>
      <c r="AA177" s="87"/>
      <c r="AB177" s="87"/>
      <c r="AC177" s="84"/>
    </row>
    <row r="178" spans="22:29" ht="15.5" x14ac:dyDescent="0.35">
      <c r="V178" s="65">
        <f t="shared" si="4"/>
        <v>0</v>
      </c>
      <c r="W178" s="63" t="str">
        <f t="shared" ca="1" si="5"/>
        <v/>
      </c>
      <c r="X178" s="81"/>
      <c r="Y178" s="81"/>
      <c r="Z178" s="81"/>
      <c r="AA178" s="87"/>
      <c r="AB178" s="87"/>
      <c r="AC178" s="84"/>
    </row>
    <row r="179" spans="22:29" ht="15.5" x14ac:dyDescent="0.35">
      <c r="V179" s="65">
        <f t="shared" si="4"/>
        <v>0</v>
      </c>
      <c r="W179" s="63" t="str">
        <f t="shared" ca="1" si="5"/>
        <v/>
      </c>
      <c r="X179" s="81"/>
      <c r="Y179" s="81"/>
      <c r="Z179" s="81"/>
      <c r="AA179" s="87"/>
      <c r="AB179" s="87"/>
      <c r="AC179" s="84"/>
    </row>
    <row r="180" spans="22:29" ht="15.5" x14ac:dyDescent="0.35">
      <c r="V180" s="65">
        <f t="shared" si="4"/>
        <v>0</v>
      </c>
      <c r="W180" s="63" t="str">
        <f t="shared" ca="1" si="5"/>
        <v/>
      </c>
      <c r="X180" s="81"/>
      <c r="Y180" s="81"/>
      <c r="Z180" s="81"/>
      <c r="AA180" s="87"/>
      <c r="AB180" s="87"/>
      <c r="AC180" s="84"/>
    </row>
    <row r="181" spans="22:29" ht="15.5" x14ac:dyDescent="0.35">
      <c r="V181" s="65">
        <f t="shared" si="4"/>
        <v>0</v>
      </c>
      <c r="W181" s="63" t="str">
        <f t="shared" ca="1" si="5"/>
        <v/>
      </c>
      <c r="X181" s="81"/>
      <c r="Y181" s="81"/>
      <c r="Z181" s="81"/>
      <c r="AA181" s="87"/>
      <c r="AB181" s="87"/>
      <c r="AC181" s="84"/>
    </row>
    <row r="182" spans="22:29" ht="15.5" x14ac:dyDescent="0.35">
      <c r="V182" s="65">
        <f t="shared" si="4"/>
        <v>0</v>
      </c>
      <c r="W182" s="63" t="str">
        <f t="shared" ca="1" si="5"/>
        <v/>
      </c>
      <c r="X182" s="81"/>
      <c r="Y182" s="81"/>
      <c r="Z182" s="81"/>
      <c r="AA182" s="87"/>
      <c r="AB182" s="87"/>
      <c r="AC182" s="84"/>
    </row>
    <row r="183" spans="22:29" ht="15.5" x14ac:dyDescent="0.35">
      <c r="V183" s="65">
        <f t="shared" si="4"/>
        <v>0</v>
      </c>
      <c r="W183" s="63" t="str">
        <f t="shared" ca="1" si="5"/>
        <v/>
      </c>
      <c r="X183" s="81"/>
      <c r="Y183" s="81"/>
      <c r="Z183" s="81"/>
      <c r="AA183" s="87"/>
      <c r="AB183" s="87"/>
      <c r="AC183" s="84"/>
    </row>
    <row r="184" spans="22:29" ht="15.5" x14ac:dyDescent="0.35">
      <c r="V184" s="65">
        <f t="shared" si="4"/>
        <v>0</v>
      </c>
      <c r="W184" s="63" t="str">
        <f t="shared" ca="1" si="5"/>
        <v/>
      </c>
      <c r="X184" s="81"/>
      <c r="Y184" s="81"/>
      <c r="Z184" s="81"/>
      <c r="AA184" s="87"/>
      <c r="AB184" s="87"/>
      <c r="AC184" s="84"/>
    </row>
    <row r="185" spans="22:29" ht="15.5" x14ac:dyDescent="0.35">
      <c r="V185" s="65">
        <f t="shared" si="4"/>
        <v>0</v>
      </c>
      <c r="W185" s="63" t="str">
        <f t="shared" ca="1" si="5"/>
        <v/>
      </c>
      <c r="X185" s="81"/>
      <c r="Y185" s="81"/>
      <c r="Z185" s="81"/>
      <c r="AA185" s="87"/>
      <c r="AB185" s="87"/>
      <c r="AC185" s="84"/>
    </row>
    <row r="186" spans="22:29" ht="15.5" x14ac:dyDescent="0.35">
      <c r="V186" s="65">
        <f t="shared" si="4"/>
        <v>0</v>
      </c>
      <c r="W186" s="63" t="str">
        <f t="shared" ca="1" si="5"/>
        <v/>
      </c>
      <c r="X186" s="81"/>
      <c r="Y186" s="81"/>
      <c r="Z186" s="81"/>
      <c r="AA186" s="87"/>
      <c r="AB186" s="87"/>
      <c r="AC186" s="84"/>
    </row>
    <row r="187" spans="22:29" ht="15.5" x14ac:dyDescent="0.35">
      <c r="V187" s="65">
        <f t="shared" si="4"/>
        <v>0</v>
      </c>
      <c r="W187" s="63" t="str">
        <f t="shared" ca="1" si="5"/>
        <v/>
      </c>
      <c r="X187" s="81"/>
      <c r="Y187" s="81"/>
      <c r="Z187" s="81"/>
      <c r="AA187" s="87"/>
      <c r="AB187" s="87"/>
      <c r="AC187" s="84"/>
    </row>
    <row r="188" spans="22:29" ht="15.5" x14ac:dyDescent="0.35">
      <c r="V188" s="65">
        <f t="shared" si="4"/>
        <v>0</v>
      </c>
      <c r="W188" s="63" t="str">
        <f t="shared" ca="1" si="5"/>
        <v/>
      </c>
      <c r="X188" s="81"/>
      <c r="Y188" s="81"/>
      <c r="Z188" s="81"/>
      <c r="AA188" s="87"/>
      <c r="AB188" s="87"/>
      <c r="AC188" s="84"/>
    </row>
    <row r="189" spans="22:29" ht="15.5" x14ac:dyDescent="0.35">
      <c r="V189" s="65">
        <f t="shared" si="4"/>
        <v>0</v>
      </c>
      <c r="W189" s="63" t="str">
        <f t="shared" ca="1" si="5"/>
        <v/>
      </c>
      <c r="X189" s="81"/>
      <c r="Y189" s="81"/>
      <c r="Z189" s="81"/>
      <c r="AA189" s="87"/>
      <c r="AB189" s="87"/>
      <c r="AC189" s="84"/>
    </row>
    <row r="190" spans="22:29" ht="15.5" x14ac:dyDescent="0.35">
      <c r="V190" s="65">
        <f t="shared" si="4"/>
        <v>0</v>
      </c>
      <c r="W190" s="63" t="str">
        <f t="shared" ca="1" si="5"/>
        <v/>
      </c>
      <c r="X190" s="81"/>
      <c r="Y190" s="81"/>
      <c r="Z190" s="81"/>
      <c r="AA190" s="87"/>
      <c r="AB190" s="87"/>
      <c r="AC190" s="84"/>
    </row>
    <row r="191" spans="22:29" ht="15.5" x14ac:dyDescent="0.35">
      <c r="V191" s="65">
        <f t="shared" si="4"/>
        <v>0</v>
      </c>
      <c r="W191" s="63" t="str">
        <f t="shared" ca="1" si="5"/>
        <v/>
      </c>
      <c r="X191" s="81"/>
      <c r="Y191" s="81"/>
      <c r="Z191" s="81"/>
      <c r="AA191" s="87"/>
      <c r="AB191" s="87"/>
      <c r="AC191" s="84"/>
    </row>
    <row r="192" spans="22:29" ht="15.5" x14ac:dyDescent="0.35">
      <c r="V192" s="65">
        <f t="shared" si="4"/>
        <v>0</v>
      </c>
      <c r="W192" s="63" t="str">
        <f t="shared" ca="1" si="5"/>
        <v/>
      </c>
      <c r="X192" s="81"/>
      <c r="Y192" s="81"/>
      <c r="Z192" s="81"/>
      <c r="AA192" s="87"/>
      <c r="AB192" s="87"/>
      <c r="AC192" s="84"/>
    </row>
    <row r="193" spans="22:29" ht="15.5" x14ac:dyDescent="0.35">
      <c r="V193" s="65">
        <f t="shared" si="4"/>
        <v>0</v>
      </c>
      <c r="W193" s="63" t="str">
        <f t="shared" ca="1" si="5"/>
        <v/>
      </c>
      <c r="X193" s="81"/>
      <c r="Y193" s="81"/>
      <c r="Z193" s="81"/>
      <c r="AA193" s="87"/>
      <c r="AB193" s="87"/>
      <c r="AC193" s="84"/>
    </row>
    <row r="194" spans="22:29" ht="15.5" x14ac:dyDescent="0.35">
      <c r="V194" s="65">
        <f t="shared" si="4"/>
        <v>0</v>
      </c>
      <c r="W194" s="63" t="str">
        <f t="shared" ca="1" si="5"/>
        <v/>
      </c>
      <c r="X194" s="81"/>
      <c r="Y194" s="81"/>
      <c r="Z194" s="81"/>
      <c r="AA194" s="87"/>
      <c r="AB194" s="87"/>
      <c r="AC194" s="84"/>
    </row>
    <row r="195" spans="22:29" ht="15.5" x14ac:dyDescent="0.35">
      <c r="V195" s="65">
        <f t="shared" si="4"/>
        <v>0</v>
      </c>
      <c r="W195" s="63" t="str">
        <f t="shared" ca="1" si="5"/>
        <v/>
      </c>
      <c r="X195" s="81"/>
      <c r="Y195" s="81"/>
      <c r="Z195" s="81"/>
      <c r="AA195" s="87"/>
      <c r="AB195" s="87"/>
      <c r="AC195" s="84"/>
    </row>
    <row r="196" spans="22:29" ht="15.5" x14ac:dyDescent="0.35">
      <c r="V196" s="65">
        <f t="shared" ref="V196:V259" si="6">IF(R196="COVID-19",MIN(S196,P196)+5,0)+IF(R196="Influenza",MIN(S196,P196)+5,0)+IF(R196="Coinfection (COVID/Flu)",MIN(S196,P196)+5,0)</f>
        <v>0</v>
      </c>
      <c r="W196" s="63" t="str">
        <f t="shared" ref="W196:W259" ca="1" si="7">IF(OR(V196=0),"",IF(V196&lt;TODAY(),"Cleared","Active"))</f>
        <v/>
      </c>
      <c r="X196" s="81"/>
      <c r="Y196" s="81"/>
      <c r="Z196" s="81"/>
      <c r="AA196" s="87"/>
      <c r="AB196" s="87"/>
      <c r="AC196" s="84"/>
    </row>
    <row r="197" spans="22:29" ht="15.5" x14ac:dyDescent="0.35">
      <c r="V197" s="65">
        <f t="shared" si="6"/>
        <v>0</v>
      </c>
      <c r="W197" s="63" t="str">
        <f t="shared" ca="1" si="7"/>
        <v/>
      </c>
      <c r="X197" s="81"/>
      <c r="Y197" s="81"/>
      <c r="Z197" s="81"/>
      <c r="AA197" s="87"/>
      <c r="AB197" s="87"/>
      <c r="AC197" s="84"/>
    </row>
    <row r="198" spans="22:29" ht="15.5" x14ac:dyDescent="0.35">
      <c r="V198" s="65">
        <f t="shared" si="6"/>
        <v>0</v>
      </c>
      <c r="W198" s="63" t="str">
        <f t="shared" ca="1" si="7"/>
        <v/>
      </c>
      <c r="X198" s="81"/>
      <c r="Y198" s="81"/>
      <c r="Z198" s="81"/>
      <c r="AA198" s="87"/>
      <c r="AB198" s="87"/>
      <c r="AC198" s="84"/>
    </row>
    <row r="199" spans="22:29" ht="15.5" x14ac:dyDescent="0.35">
      <c r="V199" s="65">
        <f t="shared" si="6"/>
        <v>0</v>
      </c>
      <c r="W199" s="63" t="str">
        <f t="shared" ca="1" si="7"/>
        <v/>
      </c>
      <c r="X199" s="81"/>
      <c r="Y199" s="81"/>
      <c r="Z199" s="81"/>
      <c r="AA199" s="87"/>
      <c r="AB199" s="87"/>
      <c r="AC199" s="84"/>
    </row>
    <row r="200" spans="22:29" ht="15.5" x14ac:dyDescent="0.35">
      <c r="V200" s="65">
        <f t="shared" si="6"/>
        <v>0</v>
      </c>
      <c r="W200" s="63" t="str">
        <f t="shared" ca="1" si="7"/>
        <v/>
      </c>
      <c r="X200" s="81"/>
      <c r="Y200" s="81"/>
      <c r="Z200" s="81"/>
      <c r="AA200" s="87"/>
      <c r="AB200" s="87"/>
      <c r="AC200" s="84"/>
    </row>
    <row r="201" spans="22:29" ht="15.5" x14ac:dyDescent="0.35">
      <c r="V201" s="65">
        <f t="shared" si="6"/>
        <v>0</v>
      </c>
      <c r="W201" s="63" t="str">
        <f t="shared" ca="1" si="7"/>
        <v/>
      </c>
      <c r="X201" s="81"/>
      <c r="Y201" s="81"/>
      <c r="Z201" s="81"/>
      <c r="AA201" s="87"/>
      <c r="AB201" s="87"/>
      <c r="AC201" s="84"/>
    </row>
    <row r="202" spans="22:29" ht="15.5" x14ac:dyDescent="0.35">
      <c r="V202" s="65">
        <f t="shared" si="6"/>
        <v>0</v>
      </c>
      <c r="W202" s="63" t="str">
        <f t="shared" ca="1" si="7"/>
        <v/>
      </c>
      <c r="X202" s="81"/>
      <c r="Y202" s="81"/>
      <c r="Z202" s="81"/>
      <c r="AA202" s="87"/>
      <c r="AB202" s="87"/>
      <c r="AC202" s="84"/>
    </row>
    <row r="203" spans="22:29" ht="15.5" x14ac:dyDescent="0.35">
      <c r="V203" s="65">
        <f t="shared" si="6"/>
        <v>0</v>
      </c>
      <c r="W203" s="63" t="str">
        <f t="shared" ca="1" si="7"/>
        <v/>
      </c>
      <c r="X203" s="81"/>
      <c r="Y203" s="81"/>
      <c r="Z203" s="81"/>
      <c r="AA203" s="87"/>
      <c r="AB203" s="87"/>
      <c r="AC203" s="84"/>
    </row>
    <row r="204" spans="22:29" ht="15.5" x14ac:dyDescent="0.35">
      <c r="V204" s="65">
        <f t="shared" si="6"/>
        <v>0</v>
      </c>
      <c r="W204" s="63" t="str">
        <f t="shared" ca="1" si="7"/>
        <v/>
      </c>
      <c r="X204" s="81"/>
      <c r="Y204" s="81"/>
      <c r="Z204" s="81"/>
      <c r="AA204" s="87"/>
      <c r="AB204" s="87"/>
      <c r="AC204" s="84"/>
    </row>
    <row r="205" spans="22:29" ht="15.5" x14ac:dyDescent="0.35">
      <c r="V205" s="65">
        <f t="shared" si="6"/>
        <v>0</v>
      </c>
      <c r="W205" s="63" t="str">
        <f t="shared" ca="1" si="7"/>
        <v/>
      </c>
      <c r="X205" s="81"/>
      <c r="Y205" s="81"/>
      <c r="Z205" s="81"/>
      <c r="AA205" s="87"/>
      <c r="AB205" s="87"/>
      <c r="AC205" s="84"/>
    </row>
    <row r="206" spans="22:29" ht="15.5" x14ac:dyDescent="0.35">
      <c r="V206" s="65">
        <f t="shared" si="6"/>
        <v>0</v>
      </c>
      <c r="W206" s="63" t="str">
        <f t="shared" ca="1" si="7"/>
        <v/>
      </c>
      <c r="X206" s="81"/>
      <c r="Y206" s="81"/>
      <c r="Z206" s="81"/>
      <c r="AA206" s="87"/>
      <c r="AB206" s="87"/>
      <c r="AC206" s="84"/>
    </row>
    <row r="207" spans="22:29" ht="15.5" x14ac:dyDescent="0.35">
      <c r="V207" s="65">
        <f t="shared" si="6"/>
        <v>0</v>
      </c>
      <c r="W207" s="63" t="str">
        <f t="shared" ca="1" si="7"/>
        <v/>
      </c>
      <c r="X207" s="81"/>
      <c r="Y207" s="81"/>
      <c r="Z207" s="81"/>
      <c r="AA207" s="87"/>
      <c r="AB207" s="87"/>
      <c r="AC207" s="84"/>
    </row>
    <row r="208" spans="22:29" ht="15.5" x14ac:dyDescent="0.35">
      <c r="V208" s="65">
        <f t="shared" si="6"/>
        <v>0</v>
      </c>
      <c r="W208" s="63" t="str">
        <f t="shared" ca="1" si="7"/>
        <v/>
      </c>
      <c r="X208" s="81"/>
      <c r="Y208" s="81"/>
      <c r="Z208" s="81"/>
      <c r="AA208" s="87"/>
      <c r="AB208" s="87"/>
      <c r="AC208" s="84"/>
    </row>
    <row r="209" spans="22:29" ht="15.5" x14ac:dyDescent="0.35">
      <c r="V209" s="65">
        <f t="shared" si="6"/>
        <v>0</v>
      </c>
      <c r="W209" s="63" t="str">
        <f t="shared" ca="1" si="7"/>
        <v/>
      </c>
      <c r="X209" s="81"/>
      <c r="Y209" s="81"/>
      <c r="Z209" s="81"/>
      <c r="AA209" s="87"/>
      <c r="AB209" s="87"/>
      <c r="AC209" s="84"/>
    </row>
    <row r="210" spans="22:29" ht="15.5" x14ac:dyDescent="0.35">
      <c r="V210" s="65">
        <f t="shared" si="6"/>
        <v>0</v>
      </c>
      <c r="W210" s="63" t="str">
        <f t="shared" ca="1" si="7"/>
        <v/>
      </c>
      <c r="X210" s="81"/>
      <c r="Y210" s="81"/>
      <c r="Z210" s="81"/>
      <c r="AA210" s="87"/>
      <c r="AB210" s="87"/>
      <c r="AC210" s="84"/>
    </row>
    <row r="211" spans="22:29" ht="15.5" x14ac:dyDescent="0.35">
      <c r="V211" s="65">
        <f t="shared" si="6"/>
        <v>0</v>
      </c>
      <c r="W211" s="63" t="str">
        <f t="shared" ca="1" si="7"/>
        <v/>
      </c>
      <c r="X211" s="81"/>
      <c r="Y211" s="81"/>
      <c r="Z211" s="81"/>
      <c r="AA211" s="87"/>
      <c r="AB211" s="87"/>
      <c r="AC211" s="84"/>
    </row>
    <row r="212" spans="22:29" ht="15.5" x14ac:dyDescent="0.35">
      <c r="V212" s="65">
        <f t="shared" si="6"/>
        <v>0</v>
      </c>
      <c r="W212" s="63" t="str">
        <f t="shared" ca="1" si="7"/>
        <v/>
      </c>
      <c r="X212" s="81"/>
      <c r="Y212" s="81"/>
      <c r="Z212" s="81"/>
      <c r="AA212" s="87"/>
      <c r="AB212" s="87"/>
      <c r="AC212" s="84"/>
    </row>
    <row r="213" spans="22:29" ht="15.5" x14ac:dyDescent="0.35">
      <c r="V213" s="65">
        <f t="shared" si="6"/>
        <v>0</v>
      </c>
      <c r="W213" s="63" t="str">
        <f t="shared" ca="1" si="7"/>
        <v/>
      </c>
      <c r="X213" s="81"/>
      <c r="Y213" s="81"/>
      <c r="Z213" s="81"/>
      <c r="AA213" s="87"/>
      <c r="AB213" s="87"/>
      <c r="AC213" s="84"/>
    </row>
    <row r="214" spans="22:29" ht="15.5" x14ac:dyDescent="0.35">
      <c r="V214" s="65">
        <f t="shared" si="6"/>
        <v>0</v>
      </c>
      <c r="W214" s="63" t="str">
        <f t="shared" ca="1" si="7"/>
        <v/>
      </c>
      <c r="X214" s="81"/>
      <c r="Y214" s="81"/>
      <c r="Z214" s="81"/>
      <c r="AA214" s="87"/>
      <c r="AB214" s="87"/>
      <c r="AC214" s="84"/>
    </row>
    <row r="215" spans="22:29" ht="15.5" x14ac:dyDescent="0.35">
      <c r="V215" s="65">
        <f t="shared" si="6"/>
        <v>0</v>
      </c>
      <c r="W215" s="63" t="str">
        <f t="shared" ca="1" si="7"/>
        <v/>
      </c>
      <c r="X215" s="81"/>
      <c r="Y215" s="81"/>
      <c r="Z215" s="81"/>
      <c r="AA215" s="87"/>
      <c r="AB215" s="87"/>
      <c r="AC215" s="84"/>
    </row>
    <row r="216" spans="22:29" ht="15.5" x14ac:dyDescent="0.35">
      <c r="V216" s="65">
        <f t="shared" si="6"/>
        <v>0</v>
      </c>
      <c r="W216" s="63" t="str">
        <f t="shared" ca="1" si="7"/>
        <v/>
      </c>
      <c r="X216" s="81"/>
      <c r="Y216" s="81"/>
      <c r="Z216" s="81"/>
      <c r="AA216" s="87"/>
      <c r="AB216" s="87"/>
      <c r="AC216" s="84"/>
    </row>
    <row r="217" spans="22:29" ht="15.5" x14ac:dyDescent="0.35">
      <c r="V217" s="65">
        <f t="shared" si="6"/>
        <v>0</v>
      </c>
      <c r="W217" s="63" t="str">
        <f t="shared" ca="1" si="7"/>
        <v/>
      </c>
      <c r="X217" s="81"/>
      <c r="Y217" s="81"/>
      <c r="Z217" s="81"/>
      <c r="AA217" s="87"/>
      <c r="AB217" s="87"/>
      <c r="AC217" s="84"/>
    </row>
    <row r="218" spans="22:29" ht="15.5" x14ac:dyDescent="0.35">
      <c r="V218" s="65">
        <f t="shared" si="6"/>
        <v>0</v>
      </c>
      <c r="W218" s="63" t="str">
        <f t="shared" ca="1" si="7"/>
        <v/>
      </c>
      <c r="X218" s="81"/>
      <c r="Y218" s="81"/>
      <c r="Z218" s="81"/>
      <c r="AA218" s="87"/>
      <c r="AB218" s="87"/>
      <c r="AC218" s="84"/>
    </row>
    <row r="219" spans="22:29" ht="15.5" x14ac:dyDescent="0.35">
      <c r="V219" s="65">
        <f t="shared" si="6"/>
        <v>0</v>
      </c>
      <c r="W219" s="63" t="str">
        <f t="shared" ca="1" si="7"/>
        <v/>
      </c>
      <c r="X219" s="81"/>
      <c r="Y219" s="81"/>
      <c r="Z219" s="81"/>
      <c r="AA219" s="87"/>
      <c r="AB219" s="87"/>
      <c r="AC219" s="84"/>
    </row>
    <row r="220" spans="22:29" ht="15.5" x14ac:dyDescent="0.35">
      <c r="V220" s="65">
        <f t="shared" si="6"/>
        <v>0</v>
      </c>
      <c r="W220" s="63" t="str">
        <f t="shared" ca="1" si="7"/>
        <v/>
      </c>
      <c r="X220" s="81"/>
      <c r="Y220" s="81"/>
      <c r="Z220" s="81"/>
      <c r="AA220" s="87"/>
      <c r="AB220" s="87"/>
      <c r="AC220" s="84"/>
    </row>
    <row r="221" spans="22:29" ht="15.5" x14ac:dyDescent="0.35">
      <c r="V221" s="65">
        <f t="shared" si="6"/>
        <v>0</v>
      </c>
      <c r="W221" s="63" t="str">
        <f t="shared" ca="1" si="7"/>
        <v/>
      </c>
      <c r="X221" s="81"/>
      <c r="Y221" s="81"/>
      <c r="Z221" s="81"/>
      <c r="AA221" s="87"/>
      <c r="AB221" s="87"/>
      <c r="AC221" s="84"/>
    </row>
    <row r="222" spans="22:29" ht="15.5" x14ac:dyDescent="0.35">
      <c r="V222" s="65">
        <f t="shared" si="6"/>
        <v>0</v>
      </c>
      <c r="W222" s="63" t="str">
        <f t="shared" ca="1" si="7"/>
        <v/>
      </c>
      <c r="X222" s="81"/>
      <c r="Y222" s="81"/>
      <c r="Z222" s="81"/>
      <c r="AA222" s="87"/>
      <c r="AB222" s="87"/>
      <c r="AC222" s="84"/>
    </row>
    <row r="223" spans="22:29" ht="15.5" x14ac:dyDescent="0.35">
      <c r="V223" s="65">
        <f t="shared" si="6"/>
        <v>0</v>
      </c>
      <c r="W223" s="63" t="str">
        <f t="shared" ca="1" si="7"/>
        <v/>
      </c>
      <c r="X223" s="81"/>
      <c r="Y223" s="81"/>
      <c r="Z223" s="81"/>
      <c r="AA223" s="87"/>
      <c r="AB223" s="87"/>
      <c r="AC223" s="84"/>
    </row>
    <row r="224" spans="22:29" ht="15.5" x14ac:dyDescent="0.35">
      <c r="V224" s="65">
        <f t="shared" si="6"/>
        <v>0</v>
      </c>
      <c r="W224" s="63" t="str">
        <f t="shared" ca="1" si="7"/>
        <v/>
      </c>
      <c r="X224" s="81"/>
      <c r="Y224" s="81"/>
      <c r="Z224" s="81"/>
      <c r="AA224" s="87"/>
      <c r="AB224" s="87"/>
      <c r="AC224" s="84"/>
    </row>
    <row r="225" spans="22:29" ht="15.5" x14ac:dyDescent="0.35">
      <c r="V225" s="65">
        <f t="shared" si="6"/>
        <v>0</v>
      </c>
      <c r="W225" s="63" t="str">
        <f t="shared" ca="1" si="7"/>
        <v/>
      </c>
      <c r="X225" s="81"/>
      <c r="Y225" s="81"/>
      <c r="Z225" s="81"/>
      <c r="AA225" s="87"/>
      <c r="AB225" s="87"/>
      <c r="AC225" s="84"/>
    </row>
    <row r="226" spans="22:29" ht="15.5" x14ac:dyDescent="0.35">
      <c r="V226" s="65">
        <f t="shared" si="6"/>
        <v>0</v>
      </c>
      <c r="W226" s="63" t="str">
        <f t="shared" ca="1" si="7"/>
        <v/>
      </c>
      <c r="X226" s="81"/>
      <c r="Y226" s="81"/>
      <c r="Z226" s="81"/>
      <c r="AA226" s="87"/>
      <c r="AB226" s="87"/>
      <c r="AC226" s="84"/>
    </row>
    <row r="227" spans="22:29" ht="15.5" x14ac:dyDescent="0.35">
      <c r="V227" s="65">
        <f t="shared" si="6"/>
        <v>0</v>
      </c>
      <c r="W227" s="63" t="str">
        <f t="shared" ca="1" si="7"/>
        <v/>
      </c>
      <c r="X227" s="81"/>
      <c r="Y227" s="81"/>
      <c r="Z227" s="81"/>
      <c r="AA227" s="87"/>
      <c r="AB227" s="87"/>
      <c r="AC227" s="84"/>
    </row>
    <row r="228" spans="22:29" ht="15.5" x14ac:dyDescent="0.35">
      <c r="V228" s="65">
        <f t="shared" si="6"/>
        <v>0</v>
      </c>
      <c r="W228" s="63" t="str">
        <f t="shared" ca="1" si="7"/>
        <v/>
      </c>
      <c r="X228" s="81"/>
      <c r="Y228" s="81"/>
      <c r="Z228" s="81"/>
      <c r="AA228" s="87"/>
      <c r="AB228" s="87"/>
      <c r="AC228" s="84"/>
    </row>
    <row r="229" spans="22:29" ht="15.5" x14ac:dyDescent="0.35">
      <c r="V229" s="65">
        <f t="shared" si="6"/>
        <v>0</v>
      </c>
      <c r="W229" s="63" t="str">
        <f t="shared" ca="1" si="7"/>
        <v/>
      </c>
      <c r="X229" s="81"/>
      <c r="Y229" s="81"/>
      <c r="Z229" s="81"/>
      <c r="AA229" s="87"/>
      <c r="AB229" s="87"/>
      <c r="AC229" s="84"/>
    </row>
    <row r="230" spans="22:29" ht="15.5" x14ac:dyDescent="0.35">
      <c r="V230" s="65">
        <f t="shared" si="6"/>
        <v>0</v>
      </c>
      <c r="W230" s="63" t="str">
        <f t="shared" ca="1" si="7"/>
        <v/>
      </c>
      <c r="X230" s="81"/>
      <c r="Y230" s="81"/>
      <c r="Z230" s="81"/>
      <c r="AA230" s="87"/>
      <c r="AB230" s="87"/>
      <c r="AC230" s="84"/>
    </row>
    <row r="231" spans="22:29" ht="15.5" x14ac:dyDescent="0.35">
      <c r="V231" s="65">
        <f t="shared" si="6"/>
        <v>0</v>
      </c>
      <c r="W231" s="63" t="str">
        <f t="shared" ca="1" si="7"/>
        <v/>
      </c>
      <c r="X231" s="81"/>
      <c r="Y231" s="81"/>
      <c r="Z231" s="81"/>
      <c r="AA231" s="87"/>
      <c r="AB231" s="87"/>
      <c r="AC231" s="84"/>
    </row>
    <row r="232" spans="22:29" ht="15.5" x14ac:dyDescent="0.35">
      <c r="V232" s="65">
        <f t="shared" si="6"/>
        <v>0</v>
      </c>
      <c r="W232" s="63" t="str">
        <f t="shared" ca="1" si="7"/>
        <v/>
      </c>
      <c r="X232" s="81"/>
      <c r="Y232" s="81"/>
      <c r="Z232" s="81"/>
      <c r="AA232" s="87"/>
      <c r="AB232" s="87"/>
      <c r="AC232" s="84"/>
    </row>
    <row r="233" spans="22:29" ht="15.5" x14ac:dyDescent="0.35">
      <c r="V233" s="65">
        <f t="shared" si="6"/>
        <v>0</v>
      </c>
      <c r="W233" s="63" t="str">
        <f t="shared" ca="1" si="7"/>
        <v/>
      </c>
      <c r="X233" s="81"/>
      <c r="Y233" s="81"/>
      <c r="Z233" s="81"/>
      <c r="AA233" s="87"/>
      <c r="AB233" s="87"/>
      <c r="AC233" s="84"/>
    </row>
    <row r="234" spans="22:29" ht="15.5" x14ac:dyDescent="0.35">
      <c r="V234" s="65">
        <f t="shared" si="6"/>
        <v>0</v>
      </c>
      <c r="W234" s="63" t="str">
        <f t="shared" ca="1" si="7"/>
        <v/>
      </c>
      <c r="X234" s="81"/>
      <c r="Y234" s="81"/>
      <c r="Z234" s="81"/>
      <c r="AA234" s="87"/>
      <c r="AB234" s="87"/>
      <c r="AC234" s="84"/>
    </row>
    <row r="235" spans="22:29" ht="15.5" x14ac:dyDescent="0.35">
      <c r="V235" s="65">
        <f t="shared" si="6"/>
        <v>0</v>
      </c>
      <c r="W235" s="63" t="str">
        <f t="shared" ca="1" si="7"/>
        <v/>
      </c>
      <c r="X235" s="81"/>
      <c r="Y235" s="81"/>
      <c r="Z235" s="81"/>
      <c r="AA235" s="87"/>
      <c r="AB235" s="87"/>
      <c r="AC235" s="84"/>
    </row>
    <row r="236" spans="22:29" ht="15.5" x14ac:dyDescent="0.35">
      <c r="V236" s="65">
        <f t="shared" si="6"/>
        <v>0</v>
      </c>
      <c r="W236" s="63" t="str">
        <f t="shared" ca="1" si="7"/>
        <v/>
      </c>
      <c r="X236" s="81"/>
      <c r="Y236" s="81"/>
      <c r="Z236" s="81"/>
      <c r="AA236" s="87"/>
      <c r="AB236" s="87"/>
      <c r="AC236" s="84"/>
    </row>
    <row r="237" spans="22:29" ht="15.5" x14ac:dyDescent="0.35">
      <c r="V237" s="65">
        <f t="shared" si="6"/>
        <v>0</v>
      </c>
      <c r="W237" s="63" t="str">
        <f t="shared" ca="1" si="7"/>
        <v/>
      </c>
      <c r="X237" s="81"/>
      <c r="Y237" s="81"/>
      <c r="Z237" s="81"/>
      <c r="AA237" s="87"/>
      <c r="AB237" s="87"/>
      <c r="AC237" s="84"/>
    </row>
    <row r="238" spans="22:29" ht="15.5" x14ac:dyDescent="0.35">
      <c r="V238" s="65">
        <f t="shared" si="6"/>
        <v>0</v>
      </c>
      <c r="W238" s="63" t="str">
        <f t="shared" ca="1" si="7"/>
        <v/>
      </c>
      <c r="X238" s="81"/>
      <c r="Y238" s="81"/>
      <c r="Z238" s="81"/>
      <c r="AA238" s="87"/>
      <c r="AB238" s="87"/>
      <c r="AC238" s="84"/>
    </row>
    <row r="239" spans="22:29" ht="15.5" x14ac:dyDescent="0.35">
      <c r="V239" s="65">
        <f t="shared" si="6"/>
        <v>0</v>
      </c>
      <c r="W239" s="63" t="str">
        <f t="shared" ca="1" si="7"/>
        <v/>
      </c>
      <c r="X239" s="81"/>
      <c r="Y239" s="81"/>
      <c r="Z239" s="81"/>
      <c r="AA239" s="87"/>
      <c r="AB239" s="87"/>
      <c r="AC239" s="84"/>
    </row>
    <row r="240" spans="22:29" ht="15.5" x14ac:dyDescent="0.35">
      <c r="V240" s="65">
        <f t="shared" si="6"/>
        <v>0</v>
      </c>
      <c r="W240" s="63" t="str">
        <f t="shared" ca="1" si="7"/>
        <v/>
      </c>
      <c r="X240" s="81"/>
      <c r="Y240" s="81"/>
      <c r="Z240" s="81"/>
      <c r="AA240" s="87"/>
      <c r="AB240" s="87"/>
      <c r="AC240" s="84"/>
    </row>
    <row r="241" spans="22:29" ht="15.5" x14ac:dyDescent="0.35">
      <c r="V241" s="65">
        <f t="shared" si="6"/>
        <v>0</v>
      </c>
      <c r="W241" s="63" t="str">
        <f t="shared" ca="1" si="7"/>
        <v/>
      </c>
      <c r="X241" s="81"/>
      <c r="Y241" s="81"/>
      <c r="Z241" s="81"/>
      <c r="AA241" s="87"/>
      <c r="AB241" s="87"/>
      <c r="AC241" s="84"/>
    </row>
    <row r="242" spans="22:29" ht="15.5" x14ac:dyDescent="0.35">
      <c r="V242" s="65">
        <f t="shared" si="6"/>
        <v>0</v>
      </c>
      <c r="W242" s="63" t="str">
        <f t="shared" ca="1" si="7"/>
        <v/>
      </c>
      <c r="X242" s="81"/>
      <c r="Y242" s="81"/>
      <c r="Z242" s="81"/>
      <c r="AA242" s="87"/>
      <c r="AB242" s="87"/>
      <c r="AC242" s="84"/>
    </row>
    <row r="243" spans="22:29" ht="15.5" x14ac:dyDescent="0.35">
      <c r="V243" s="65">
        <f t="shared" si="6"/>
        <v>0</v>
      </c>
      <c r="W243" s="63" t="str">
        <f t="shared" ca="1" si="7"/>
        <v/>
      </c>
      <c r="X243" s="81"/>
      <c r="Y243" s="81"/>
      <c r="Z243" s="81"/>
      <c r="AA243" s="87"/>
      <c r="AB243" s="87"/>
      <c r="AC243" s="84"/>
    </row>
    <row r="244" spans="22:29" ht="15.5" x14ac:dyDescent="0.35">
      <c r="V244" s="65">
        <f t="shared" si="6"/>
        <v>0</v>
      </c>
      <c r="W244" s="63" t="str">
        <f t="shared" ca="1" si="7"/>
        <v/>
      </c>
      <c r="X244" s="81"/>
      <c r="Y244" s="81"/>
      <c r="Z244" s="81"/>
      <c r="AA244" s="87"/>
      <c r="AB244" s="87"/>
      <c r="AC244" s="84"/>
    </row>
    <row r="245" spans="22:29" ht="15.5" x14ac:dyDescent="0.35">
      <c r="V245" s="65">
        <f t="shared" si="6"/>
        <v>0</v>
      </c>
      <c r="W245" s="63" t="str">
        <f t="shared" ca="1" si="7"/>
        <v/>
      </c>
      <c r="X245" s="81"/>
      <c r="Y245" s="81"/>
      <c r="Z245" s="81"/>
      <c r="AA245" s="87"/>
      <c r="AB245" s="87"/>
      <c r="AC245" s="84"/>
    </row>
    <row r="246" spans="22:29" ht="15.5" x14ac:dyDescent="0.35">
      <c r="V246" s="65">
        <f t="shared" si="6"/>
        <v>0</v>
      </c>
      <c r="W246" s="63" t="str">
        <f t="shared" ca="1" si="7"/>
        <v/>
      </c>
      <c r="X246" s="81"/>
      <c r="Y246" s="81"/>
      <c r="Z246" s="81"/>
      <c r="AA246" s="87"/>
      <c r="AB246" s="87"/>
      <c r="AC246" s="84"/>
    </row>
    <row r="247" spans="22:29" ht="15.5" x14ac:dyDescent="0.35">
      <c r="V247" s="65">
        <f t="shared" si="6"/>
        <v>0</v>
      </c>
      <c r="W247" s="63" t="str">
        <f t="shared" ca="1" si="7"/>
        <v/>
      </c>
      <c r="X247" s="81"/>
      <c r="Y247" s="81"/>
      <c r="Z247" s="81"/>
      <c r="AA247" s="87"/>
      <c r="AB247" s="87"/>
      <c r="AC247" s="84"/>
    </row>
    <row r="248" spans="22:29" ht="15.5" x14ac:dyDescent="0.35">
      <c r="V248" s="65">
        <f t="shared" si="6"/>
        <v>0</v>
      </c>
      <c r="W248" s="63" t="str">
        <f t="shared" ca="1" si="7"/>
        <v/>
      </c>
      <c r="X248" s="81"/>
      <c r="Y248" s="81"/>
      <c r="Z248" s="81"/>
      <c r="AA248" s="87"/>
      <c r="AB248" s="87"/>
      <c r="AC248" s="84"/>
    </row>
    <row r="249" spans="22:29" ht="15.5" x14ac:dyDescent="0.35">
      <c r="V249" s="65">
        <f t="shared" si="6"/>
        <v>0</v>
      </c>
      <c r="W249" s="63" t="str">
        <f t="shared" ca="1" si="7"/>
        <v/>
      </c>
      <c r="X249" s="81"/>
      <c r="Y249" s="81"/>
      <c r="Z249" s="81"/>
      <c r="AA249" s="87"/>
      <c r="AB249" s="87"/>
      <c r="AC249" s="84"/>
    </row>
    <row r="250" spans="22:29" ht="15.5" x14ac:dyDescent="0.35">
      <c r="V250" s="65">
        <f t="shared" si="6"/>
        <v>0</v>
      </c>
      <c r="W250" s="63" t="str">
        <f t="shared" ca="1" si="7"/>
        <v/>
      </c>
      <c r="X250" s="81"/>
      <c r="Y250" s="81"/>
      <c r="Z250" s="81"/>
      <c r="AA250" s="87"/>
      <c r="AB250" s="87"/>
      <c r="AC250" s="84"/>
    </row>
    <row r="251" spans="22:29" ht="15.5" x14ac:dyDescent="0.35">
      <c r="V251" s="65">
        <f t="shared" si="6"/>
        <v>0</v>
      </c>
      <c r="W251" s="63" t="str">
        <f t="shared" ca="1" si="7"/>
        <v/>
      </c>
      <c r="X251" s="81"/>
      <c r="Y251" s="81"/>
      <c r="Z251" s="81"/>
      <c r="AA251" s="87"/>
      <c r="AB251" s="87"/>
      <c r="AC251" s="84"/>
    </row>
    <row r="252" spans="22:29" ht="15.5" x14ac:dyDescent="0.35">
      <c r="V252" s="65">
        <f t="shared" si="6"/>
        <v>0</v>
      </c>
      <c r="W252" s="63" t="str">
        <f t="shared" ca="1" si="7"/>
        <v/>
      </c>
      <c r="X252" s="81"/>
      <c r="Y252" s="81"/>
      <c r="Z252" s="81"/>
      <c r="AA252" s="87"/>
      <c r="AB252" s="87"/>
      <c r="AC252" s="84"/>
    </row>
    <row r="253" spans="22:29" ht="15.5" x14ac:dyDescent="0.35">
      <c r="V253" s="65">
        <f t="shared" si="6"/>
        <v>0</v>
      </c>
      <c r="W253" s="63" t="str">
        <f t="shared" ca="1" si="7"/>
        <v/>
      </c>
      <c r="X253" s="81"/>
      <c r="Y253" s="81"/>
      <c r="Z253" s="81"/>
      <c r="AA253" s="87"/>
      <c r="AB253" s="87"/>
      <c r="AC253" s="84"/>
    </row>
    <row r="254" spans="22:29" ht="15.5" x14ac:dyDescent="0.35">
      <c r="V254" s="65">
        <f t="shared" si="6"/>
        <v>0</v>
      </c>
      <c r="W254" s="63" t="str">
        <f t="shared" ca="1" si="7"/>
        <v/>
      </c>
      <c r="X254" s="81"/>
      <c r="Y254" s="81"/>
      <c r="Z254" s="81"/>
      <c r="AA254" s="87"/>
      <c r="AB254" s="87"/>
      <c r="AC254" s="84"/>
    </row>
    <row r="255" spans="22:29" ht="15.5" x14ac:dyDescent="0.35">
      <c r="V255" s="65">
        <f t="shared" si="6"/>
        <v>0</v>
      </c>
      <c r="W255" s="63" t="str">
        <f t="shared" ca="1" si="7"/>
        <v/>
      </c>
      <c r="X255" s="81"/>
      <c r="Y255" s="81"/>
      <c r="Z255" s="81"/>
      <c r="AA255" s="87"/>
      <c r="AB255" s="87"/>
      <c r="AC255" s="84"/>
    </row>
    <row r="256" spans="22:29" ht="15.5" x14ac:dyDescent="0.35">
      <c r="V256" s="65">
        <f t="shared" si="6"/>
        <v>0</v>
      </c>
      <c r="W256" s="63" t="str">
        <f t="shared" ca="1" si="7"/>
        <v/>
      </c>
      <c r="X256" s="81"/>
      <c r="Y256" s="81"/>
      <c r="Z256" s="81"/>
      <c r="AA256" s="87"/>
      <c r="AB256" s="87"/>
      <c r="AC256" s="84"/>
    </row>
    <row r="257" spans="22:29" ht="15.5" x14ac:dyDescent="0.35">
      <c r="V257" s="65">
        <f t="shared" si="6"/>
        <v>0</v>
      </c>
      <c r="W257" s="63" t="str">
        <f t="shared" ca="1" si="7"/>
        <v/>
      </c>
      <c r="X257" s="81"/>
      <c r="Y257" s="81"/>
      <c r="Z257" s="81"/>
      <c r="AA257" s="87"/>
      <c r="AB257" s="87"/>
      <c r="AC257" s="84"/>
    </row>
    <row r="258" spans="22:29" ht="15.5" x14ac:dyDescent="0.35">
      <c r="V258" s="65">
        <f t="shared" si="6"/>
        <v>0</v>
      </c>
      <c r="W258" s="63" t="str">
        <f t="shared" ca="1" si="7"/>
        <v/>
      </c>
      <c r="X258" s="81"/>
      <c r="Y258" s="81"/>
      <c r="Z258" s="81"/>
      <c r="AA258" s="87"/>
      <c r="AB258" s="87"/>
      <c r="AC258" s="84"/>
    </row>
    <row r="259" spans="22:29" ht="15.5" x14ac:dyDescent="0.35">
      <c r="V259" s="65">
        <f t="shared" si="6"/>
        <v>0</v>
      </c>
      <c r="W259" s="63" t="str">
        <f t="shared" ca="1" si="7"/>
        <v/>
      </c>
      <c r="X259" s="81"/>
      <c r="Y259" s="81"/>
      <c r="Z259" s="81"/>
      <c r="AA259" s="87"/>
      <c r="AB259" s="87"/>
      <c r="AC259" s="84"/>
    </row>
    <row r="260" spans="22:29" ht="15.5" x14ac:dyDescent="0.35">
      <c r="V260" s="65">
        <f t="shared" ref="V260:V323" si="8">IF(R260="COVID-19",MIN(S260,P260)+5,0)+IF(R260="Influenza",MIN(S260,P260)+5,0)+IF(R260="Coinfection (COVID/Flu)",MIN(S260,P260)+5,0)</f>
        <v>0</v>
      </c>
      <c r="W260" s="63" t="str">
        <f t="shared" ref="W260:W323" ca="1" si="9">IF(OR(V260=0),"",IF(V260&lt;TODAY(),"Cleared","Active"))</f>
        <v/>
      </c>
      <c r="X260" s="81"/>
      <c r="Y260" s="81"/>
      <c r="Z260" s="81"/>
      <c r="AA260" s="87"/>
      <c r="AB260" s="87"/>
      <c r="AC260" s="84"/>
    </row>
    <row r="261" spans="22:29" ht="15.5" x14ac:dyDescent="0.35">
      <c r="V261" s="65">
        <f t="shared" si="8"/>
        <v>0</v>
      </c>
      <c r="W261" s="63" t="str">
        <f t="shared" ca="1" si="9"/>
        <v/>
      </c>
      <c r="X261" s="81"/>
      <c r="Y261" s="81"/>
      <c r="Z261" s="81"/>
      <c r="AA261" s="87"/>
      <c r="AB261" s="87"/>
      <c r="AC261" s="84"/>
    </row>
    <row r="262" spans="22:29" ht="15.5" x14ac:dyDescent="0.35">
      <c r="V262" s="65">
        <f t="shared" si="8"/>
        <v>0</v>
      </c>
      <c r="W262" s="63" t="str">
        <f t="shared" ca="1" si="9"/>
        <v/>
      </c>
      <c r="X262" s="81"/>
      <c r="Y262" s="81"/>
      <c r="Z262" s="81"/>
      <c r="AA262" s="87"/>
      <c r="AB262" s="87"/>
      <c r="AC262" s="84"/>
    </row>
    <row r="263" spans="22:29" ht="15.5" x14ac:dyDescent="0.35">
      <c r="V263" s="65">
        <f t="shared" si="8"/>
        <v>0</v>
      </c>
      <c r="W263" s="63" t="str">
        <f t="shared" ca="1" si="9"/>
        <v/>
      </c>
      <c r="X263" s="81"/>
      <c r="Y263" s="81"/>
      <c r="Z263" s="81"/>
      <c r="AA263" s="87"/>
      <c r="AB263" s="87"/>
      <c r="AC263" s="84"/>
    </row>
    <row r="264" spans="22:29" ht="15.5" x14ac:dyDescent="0.35">
      <c r="V264" s="65">
        <f t="shared" si="8"/>
        <v>0</v>
      </c>
      <c r="W264" s="63" t="str">
        <f t="shared" ca="1" si="9"/>
        <v/>
      </c>
      <c r="X264" s="81"/>
      <c r="Y264" s="81"/>
      <c r="Z264" s="81"/>
      <c r="AA264" s="87"/>
      <c r="AB264" s="87"/>
      <c r="AC264" s="84"/>
    </row>
    <row r="265" spans="22:29" ht="15.5" x14ac:dyDescent="0.35">
      <c r="V265" s="65">
        <f t="shared" si="8"/>
        <v>0</v>
      </c>
      <c r="W265" s="63" t="str">
        <f t="shared" ca="1" si="9"/>
        <v/>
      </c>
      <c r="X265" s="81"/>
      <c r="Y265" s="81"/>
      <c r="Z265" s="81"/>
      <c r="AA265" s="87"/>
      <c r="AB265" s="87"/>
      <c r="AC265" s="84"/>
    </row>
    <row r="266" spans="22:29" ht="15.5" x14ac:dyDescent="0.35">
      <c r="V266" s="65">
        <f t="shared" si="8"/>
        <v>0</v>
      </c>
      <c r="W266" s="63" t="str">
        <f t="shared" ca="1" si="9"/>
        <v/>
      </c>
      <c r="X266" s="81"/>
      <c r="Y266" s="81"/>
      <c r="Z266" s="81"/>
      <c r="AA266" s="87"/>
      <c r="AB266" s="87"/>
      <c r="AC266" s="84"/>
    </row>
    <row r="267" spans="22:29" ht="15.5" x14ac:dyDescent="0.35">
      <c r="V267" s="65">
        <f t="shared" si="8"/>
        <v>0</v>
      </c>
      <c r="W267" s="63" t="str">
        <f t="shared" ca="1" si="9"/>
        <v/>
      </c>
      <c r="X267" s="81"/>
      <c r="Y267" s="81"/>
      <c r="Z267" s="81"/>
      <c r="AA267" s="87"/>
      <c r="AB267" s="87"/>
      <c r="AC267" s="84"/>
    </row>
    <row r="268" spans="22:29" ht="15.5" x14ac:dyDescent="0.35">
      <c r="V268" s="65">
        <f t="shared" si="8"/>
        <v>0</v>
      </c>
      <c r="W268" s="63" t="str">
        <f t="shared" ca="1" si="9"/>
        <v/>
      </c>
      <c r="X268" s="81"/>
      <c r="Y268" s="81"/>
      <c r="Z268" s="81"/>
      <c r="AA268" s="87"/>
      <c r="AB268" s="87"/>
      <c r="AC268" s="84"/>
    </row>
    <row r="269" spans="22:29" ht="15.5" x14ac:dyDescent="0.35">
      <c r="V269" s="65">
        <f t="shared" si="8"/>
        <v>0</v>
      </c>
      <c r="W269" s="63" t="str">
        <f t="shared" ca="1" si="9"/>
        <v/>
      </c>
      <c r="X269" s="81"/>
      <c r="Y269" s="81"/>
      <c r="Z269" s="81"/>
      <c r="AA269" s="87"/>
      <c r="AB269" s="87"/>
      <c r="AC269" s="84"/>
    </row>
    <row r="270" spans="22:29" ht="15.5" x14ac:dyDescent="0.35">
      <c r="V270" s="65">
        <f t="shared" si="8"/>
        <v>0</v>
      </c>
      <c r="W270" s="63" t="str">
        <f t="shared" ca="1" si="9"/>
        <v/>
      </c>
      <c r="X270" s="81"/>
      <c r="Y270" s="81"/>
      <c r="Z270" s="81"/>
      <c r="AA270" s="87"/>
      <c r="AB270" s="87"/>
      <c r="AC270" s="84"/>
    </row>
    <row r="271" spans="22:29" ht="15.5" x14ac:dyDescent="0.35">
      <c r="V271" s="65">
        <f t="shared" si="8"/>
        <v>0</v>
      </c>
      <c r="W271" s="63" t="str">
        <f t="shared" ca="1" si="9"/>
        <v/>
      </c>
      <c r="X271" s="81"/>
      <c r="Y271" s="81"/>
      <c r="Z271" s="81"/>
      <c r="AA271" s="87"/>
      <c r="AB271" s="87"/>
      <c r="AC271" s="84"/>
    </row>
    <row r="272" spans="22:29" ht="15.5" x14ac:dyDescent="0.35">
      <c r="V272" s="65">
        <f t="shared" si="8"/>
        <v>0</v>
      </c>
      <c r="W272" s="63" t="str">
        <f t="shared" ca="1" si="9"/>
        <v/>
      </c>
      <c r="X272" s="81"/>
      <c r="Y272" s="81"/>
      <c r="Z272" s="81"/>
      <c r="AA272" s="87"/>
      <c r="AB272" s="87"/>
      <c r="AC272" s="84"/>
    </row>
    <row r="273" spans="22:29" ht="15.5" x14ac:dyDescent="0.35">
      <c r="V273" s="65">
        <f t="shared" si="8"/>
        <v>0</v>
      </c>
      <c r="W273" s="63" t="str">
        <f t="shared" ca="1" si="9"/>
        <v/>
      </c>
      <c r="X273" s="81"/>
      <c r="Y273" s="81"/>
      <c r="Z273" s="81"/>
      <c r="AA273" s="87"/>
      <c r="AB273" s="87"/>
      <c r="AC273" s="84"/>
    </row>
    <row r="274" spans="22:29" ht="15.5" x14ac:dyDescent="0.35">
      <c r="V274" s="65">
        <f t="shared" si="8"/>
        <v>0</v>
      </c>
      <c r="W274" s="63" t="str">
        <f t="shared" ca="1" si="9"/>
        <v/>
      </c>
      <c r="X274" s="81"/>
      <c r="Y274" s="81"/>
      <c r="Z274" s="81"/>
      <c r="AA274" s="87"/>
      <c r="AB274" s="87"/>
      <c r="AC274" s="84"/>
    </row>
    <row r="275" spans="22:29" ht="15.5" x14ac:dyDescent="0.35">
      <c r="V275" s="65">
        <f t="shared" si="8"/>
        <v>0</v>
      </c>
      <c r="W275" s="63" t="str">
        <f t="shared" ca="1" si="9"/>
        <v/>
      </c>
      <c r="X275" s="81"/>
      <c r="Y275" s="81"/>
      <c r="Z275" s="81"/>
      <c r="AA275" s="87"/>
      <c r="AB275" s="87"/>
      <c r="AC275" s="84"/>
    </row>
    <row r="276" spans="22:29" ht="15.5" x14ac:dyDescent="0.35">
      <c r="V276" s="65">
        <f t="shared" si="8"/>
        <v>0</v>
      </c>
      <c r="W276" s="63" t="str">
        <f t="shared" ca="1" si="9"/>
        <v/>
      </c>
      <c r="X276" s="81"/>
      <c r="Y276" s="81"/>
      <c r="Z276" s="81"/>
      <c r="AA276" s="87"/>
      <c r="AB276" s="87"/>
      <c r="AC276" s="84"/>
    </row>
    <row r="277" spans="22:29" ht="15.5" x14ac:dyDescent="0.35">
      <c r="V277" s="65">
        <f t="shared" si="8"/>
        <v>0</v>
      </c>
      <c r="W277" s="63" t="str">
        <f t="shared" ca="1" si="9"/>
        <v/>
      </c>
      <c r="X277" s="81"/>
      <c r="Y277" s="81"/>
      <c r="Z277" s="81"/>
      <c r="AA277" s="87"/>
      <c r="AB277" s="87"/>
      <c r="AC277" s="84"/>
    </row>
    <row r="278" spans="22:29" ht="15.5" x14ac:dyDescent="0.35">
      <c r="V278" s="65">
        <f t="shared" si="8"/>
        <v>0</v>
      </c>
      <c r="W278" s="63" t="str">
        <f t="shared" ca="1" si="9"/>
        <v/>
      </c>
      <c r="X278" s="81"/>
      <c r="Y278" s="81"/>
      <c r="Z278" s="81"/>
      <c r="AA278" s="87"/>
      <c r="AB278" s="87"/>
      <c r="AC278" s="84"/>
    </row>
    <row r="279" spans="22:29" ht="15.5" x14ac:dyDescent="0.35">
      <c r="V279" s="65">
        <f t="shared" si="8"/>
        <v>0</v>
      </c>
      <c r="W279" s="63" t="str">
        <f t="shared" ca="1" si="9"/>
        <v/>
      </c>
      <c r="X279" s="81"/>
      <c r="Y279" s="81"/>
      <c r="Z279" s="81"/>
      <c r="AA279" s="87"/>
      <c r="AB279" s="87"/>
      <c r="AC279" s="84"/>
    </row>
    <row r="280" spans="22:29" ht="15.5" x14ac:dyDescent="0.35">
      <c r="V280" s="65">
        <f t="shared" si="8"/>
        <v>0</v>
      </c>
      <c r="W280" s="63" t="str">
        <f t="shared" ca="1" si="9"/>
        <v/>
      </c>
      <c r="X280" s="81"/>
      <c r="Y280" s="81"/>
      <c r="Z280" s="81"/>
      <c r="AA280" s="87"/>
      <c r="AB280" s="87"/>
      <c r="AC280" s="84"/>
    </row>
    <row r="281" spans="22:29" ht="15.5" x14ac:dyDescent="0.35">
      <c r="V281" s="65">
        <f t="shared" si="8"/>
        <v>0</v>
      </c>
      <c r="W281" s="63" t="str">
        <f t="shared" ca="1" si="9"/>
        <v/>
      </c>
      <c r="X281" s="81"/>
      <c r="Y281" s="81"/>
      <c r="Z281" s="81"/>
      <c r="AA281" s="87"/>
      <c r="AB281" s="87"/>
      <c r="AC281" s="84"/>
    </row>
    <row r="282" spans="22:29" ht="15.5" x14ac:dyDescent="0.35">
      <c r="V282" s="65">
        <f t="shared" si="8"/>
        <v>0</v>
      </c>
      <c r="W282" s="63" t="str">
        <f t="shared" ca="1" si="9"/>
        <v/>
      </c>
      <c r="X282" s="81"/>
      <c r="Y282" s="81"/>
      <c r="Z282" s="81"/>
      <c r="AA282" s="87"/>
      <c r="AB282" s="87"/>
      <c r="AC282" s="84"/>
    </row>
    <row r="283" spans="22:29" ht="15.5" x14ac:dyDescent="0.35">
      <c r="V283" s="65">
        <f t="shared" si="8"/>
        <v>0</v>
      </c>
      <c r="W283" s="63" t="str">
        <f t="shared" ca="1" si="9"/>
        <v/>
      </c>
      <c r="X283" s="81"/>
      <c r="Y283" s="81"/>
      <c r="Z283" s="81"/>
      <c r="AA283" s="87"/>
      <c r="AB283" s="87"/>
      <c r="AC283" s="84"/>
    </row>
    <row r="284" spans="22:29" ht="15.5" x14ac:dyDescent="0.35">
      <c r="V284" s="65">
        <f t="shared" si="8"/>
        <v>0</v>
      </c>
      <c r="W284" s="63" t="str">
        <f t="shared" ca="1" si="9"/>
        <v/>
      </c>
      <c r="X284" s="81"/>
      <c r="Y284" s="81"/>
      <c r="Z284" s="81"/>
      <c r="AA284" s="87"/>
      <c r="AB284" s="87"/>
      <c r="AC284" s="84"/>
    </row>
    <row r="285" spans="22:29" ht="15.5" x14ac:dyDescent="0.35">
      <c r="V285" s="65">
        <f t="shared" si="8"/>
        <v>0</v>
      </c>
      <c r="W285" s="63" t="str">
        <f t="shared" ca="1" si="9"/>
        <v/>
      </c>
      <c r="X285" s="81"/>
      <c r="Y285" s="81"/>
      <c r="Z285" s="81"/>
      <c r="AA285" s="87"/>
      <c r="AB285" s="87"/>
      <c r="AC285" s="84"/>
    </row>
    <row r="286" spans="22:29" ht="15.5" x14ac:dyDescent="0.35">
      <c r="V286" s="65">
        <f t="shared" si="8"/>
        <v>0</v>
      </c>
      <c r="W286" s="63" t="str">
        <f t="shared" ca="1" si="9"/>
        <v/>
      </c>
      <c r="X286" s="81"/>
      <c r="Y286" s="81"/>
      <c r="Z286" s="81"/>
      <c r="AA286" s="87"/>
      <c r="AB286" s="87"/>
      <c r="AC286" s="84"/>
    </row>
    <row r="287" spans="22:29" ht="15.5" x14ac:dyDescent="0.35">
      <c r="V287" s="65">
        <f t="shared" si="8"/>
        <v>0</v>
      </c>
      <c r="W287" s="63" t="str">
        <f t="shared" ca="1" si="9"/>
        <v/>
      </c>
      <c r="X287" s="81"/>
      <c r="Y287" s="81"/>
      <c r="Z287" s="81"/>
      <c r="AA287" s="87"/>
      <c r="AB287" s="87"/>
      <c r="AC287" s="84"/>
    </row>
    <row r="288" spans="22:29" ht="15.5" x14ac:dyDescent="0.35">
      <c r="V288" s="65">
        <f t="shared" si="8"/>
        <v>0</v>
      </c>
      <c r="W288" s="63" t="str">
        <f t="shared" ca="1" si="9"/>
        <v/>
      </c>
      <c r="X288" s="81"/>
      <c r="Y288" s="81"/>
      <c r="Z288" s="81"/>
      <c r="AA288" s="87"/>
      <c r="AB288" s="87"/>
      <c r="AC288" s="84"/>
    </row>
    <row r="289" spans="22:29" ht="15.5" x14ac:dyDescent="0.35">
      <c r="V289" s="65">
        <f t="shared" si="8"/>
        <v>0</v>
      </c>
      <c r="W289" s="63" t="str">
        <f t="shared" ca="1" si="9"/>
        <v/>
      </c>
      <c r="X289" s="81"/>
      <c r="Y289" s="81"/>
      <c r="Z289" s="81"/>
      <c r="AA289" s="87"/>
      <c r="AB289" s="87"/>
      <c r="AC289" s="84"/>
    </row>
    <row r="290" spans="22:29" ht="15.5" x14ac:dyDescent="0.35">
      <c r="V290" s="65">
        <f t="shared" si="8"/>
        <v>0</v>
      </c>
      <c r="W290" s="63" t="str">
        <f t="shared" ca="1" si="9"/>
        <v/>
      </c>
      <c r="X290" s="81"/>
      <c r="Y290" s="81"/>
      <c r="Z290" s="81"/>
      <c r="AA290" s="87"/>
      <c r="AB290" s="87"/>
      <c r="AC290" s="84"/>
    </row>
    <row r="291" spans="22:29" ht="15.5" x14ac:dyDescent="0.35">
      <c r="V291" s="65">
        <f t="shared" si="8"/>
        <v>0</v>
      </c>
      <c r="W291" s="63" t="str">
        <f t="shared" ca="1" si="9"/>
        <v/>
      </c>
      <c r="X291" s="81"/>
      <c r="Y291" s="81"/>
      <c r="Z291" s="81"/>
      <c r="AA291" s="87"/>
      <c r="AB291" s="87"/>
      <c r="AC291" s="84"/>
    </row>
    <row r="292" spans="22:29" ht="15.5" x14ac:dyDescent="0.35">
      <c r="V292" s="65">
        <f t="shared" si="8"/>
        <v>0</v>
      </c>
      <c r="W292" s="63" t="str">
        <f t="shared" ca="1" si="9"/>
        <v/>
      </c>
      <c r="X292" s="81"/>
      <c r="Y292" s="81"/>
      <c r="Z292" s="81"/>
      <c r="AA292" s="87"/>
      <c r="AB292" s="87"/>
      <c r="AC292" s="84"/>
    </row>
    <row r="293" spans="22:29" ht="15.5" x14ac:dyDescent="0.35">
      <c r="V293" s="65">
        <f t="shared" si="8"/>
        <v>0</v>
      </c>
      <c r="W293" s="63" t="str">
        <f t="shared" ca="1" si="9"/>
        <v/>
      </c>
      <c r="X293" s="81"/>
      <c r="Y293" s="81"/>
      <c r="Z293" s="81"/>
      <c r="AA293" s="87"/>
      <c r="AB293" s="87"/>
      <c r="AC293" s="84"/>
    </row>
    <row r="294" spans="22:29" ht="15.5" x14ac:dyDescent="0.35">
      <c r="V294" s="65">
        <f t="shared" si="8"/>
        <v>0</v>
      </c>
      <c r="W294" s="63" t="str">
        <f t="shared" ca="1" si="9"/>
        <v/>
      </c>
      <c r="X294" s="81"/>
      <c r="Y294" s="81"/>
      <c r="Z294" s="81"/>
      <c r="AA294" s="87"/>
      <c r="AB294" s="87"/>
      <c r="AC294" s="84"/>
    </row>
    <row r="295" spans="22:29" ht="15.5" x14ac:dyDescent="0.35">
      <c r="V295" s="65">
        <f t="shared" si="8"/>
        <v>0</v>
      </c>
      <c r="W295" s="63" t="str">
        <f t="shared" ca="1" si="9"/>
        <v/>
      </c>
      <c r="X295" s="81"/>
      <c r="Y295" s="81"/>
      <c r="Z295" s="81"/>
      <c r="AA295" s="87"/>
      <c r="AB295" s="87"/>
      <c r="AC295" s="84"/>
    </row>
    <row r="296" spans="22:29" ht="15.5" x14ac:dyDescent="0.35">
      <c r="V296" s="65">
        <f t="shared" si="8"/>
        <v>0</v>
      </c>
      <c r="W296" s="63" t="str">
        <f t="shared" ca="1" si="9"/>
        <v/>
      </c>
      <c r="X296" s="81"/>
      <c r="Y296" s="81"/>
      <c r="Z296" s="81"/>
      <c r="AA296" s="87"/>
      <c r="AB296" s="87"/>
      <c r="AC296" s="84"/>
    </row>
    <row r="297" spans="22:29" ht="15.5" x14ac:dyDescent="0.35">
      <c r="V297" s="65">
        <f t="shared" si="8"/>
        <v>0</v>
      </c>
      <c r="W297" s="63" t="str">
        <f t="shared" ca="1" si="9"/>
        <v/>
      </c>
      <c r="X297" s="81"/>
      <c r="Y297" s="81"/>
      <c r="Z297" s="81"/>
      <c r="AA297" s="87"/>
      <c r="AB297" s="87"/>
      <c r="AC297" s="84"/>
    </row>
    <row r="298" spans="22:29" ht="15.5" x14ac:dyDescent="0.35">
      <c r="V298" s="65">
        <f t="shared" si="8"/>
        <v>0</v>
      </c>
      <c r="W298" s="63" t="str">
        <f t="shared" ca="1" si="9"/>
        <v/>
      </c>
      <c r="X298" s="81"/>
      <c r="Y298" s="81"/>
      <c r="Z298" s="81"/>
      <c r="AA298" s="87"/>
      <c r="AB298" s="87"/>
      <c r="AC298" s="84"/>
    </row>
    <row r="299" spans="22:29" ht="15.5" x14ac:dyDescent="0.35">
      <c r="V299" s="65">
        <f t="shared" si="8"/>
        <v>0</v>
      </c>
      <c r="W299" s="63" t="str">
        <f t="shared" ca="1" si="9"/>
        <v/>
      </c>
      <c r="X299" s="81"/>
      <c r="Y299" s="81"/>
      <c r="Z299" s="81"/>
      <c r="AA299" s="87"/>
      <c r="AB299" s="87"/>
      <c r="AC299" s="84"/>
    </row>
    <row r="300" spans="22:29" ht="15.5" x14ac:dyDescent="0.35">
      <c r="V300" s="65">
        <f t="shared" si="8"/>
        <v>0</v>
      </c>
      <c r="W300" s="63" t="str">
        <f t="shared" ca="1" si="9"/>
        <v/>
      </c>
      <c r="X300" s="81"/>
      <c r="Y300" s="81"/>
      <c r="Z300" s="81"/>
      <c r="AA300" s="87"/>
      <c r="AB300" s="87"/>
      <c r="AC300" s="84"/>
    </row>
    <row r="301" spans="22:29" ht="15.5" x14ac:dyDescent="0.35">
      <c r="V301" s="65">
        <f t="shared" si="8"/>
        <v>0</v>
      </c>
      <c r="W301" s="63" t="str">
        <f t="shared" ca="1" si="9"/>
        <v/>
      </c>
      <c r="X301" s="81"/>
      <c r="Y301" s="81"/>
      <c r="Z301" s="81"/>
      <c r="AA301" s="87"/>
      <c r="AB301" s="87"/>
      <c r="AC301" s="84"/>
    </row>
    <row r="302" spans="22:29" ht="15.5" x14ac:dyDescent="0.35">
      <c r="V302" s="65">
        <f t="shared" si="8"/>
        <v>0</v>
      </c>
      <c r="W302" s="63" t="str">
        <f t="shared" ca="1" si="9"/>
        <v/>
      </c>
      <c r="X302" s="81"/>
      <c r="Y302" s="81"/>
      <c r="Z302" s="81"/>
      <c r="AA302" s="87"/>
      <c r="AB302" s="87"/>
      <c r="AC302" s="84"/>
    </row>
    <row r="303" spans="22:29" ht="15.5" x14ac:dyDescent="0.35">
      <c r="V303" s="65">
        <f t="shared" si="8"/>
        <v>0</v>
      </c>
      <c r="W303" s="63" t="str">
        <f t="shared" ca="1" si="9"/>
        <v/>
      </c>
      <c r="X303" s="81"/>
      <c r="Y303" s="81"/>
      <c r="Z303" s="81"/>
      <c r="AA303" s="87"/>
      <c r="AB303" s="87"/>
      <c r="AC303" s="84"/>
    </row>
    <row r="304" spans="22:29" ht="15.5" x14ac:dyDescent="0.35">
      <c r="V304" s="65">
        <f t="shared" si="8"/>
        <v>0</v>
      </c>
      <c r="W304" s="63" t="str">
        <f t="shared" ca="1" si="9"/>
        <v/>
      </c>
      <c r="X304" s="81"/>
      <c r="Y304" s="81"/>
      <c r="Z304" s="81"/>
      <c r="AA304" s="87"/>
      <c r="AB304" s="87"/>
      <c r="AC304" s="84"/>
    </row>
    <row r="305" spans="22:29" ht="15.5" x14ac:dyDescent="0.35">
      <c r="V305" s="65">
        <f t="shared" si="8"/>
        <v>0</v>
      </c>
      <c r="W305" s="63" t="str">
        <f t="shared" ca="1" si="9"/>
        <v/>
      </c>
      <c r="X305" s="81"/>
      <c r="Y305" s="81"/>
      <c r="Z305" s="81"/>
      <c r="AA305" s="87"/>
      <c r="AB305" s="87"/>
      <c r="AC305" s="84"/>
    </row>
    <row r="306" spans="22:29" ht="15.5" x14ac:dyDescent="0.35">
      <c r="V306" s="65">
        <f t="shared" si="8"/>
        <v>0</v>
      </c>
      <c r="W306" s="63" t="str">
        <f t="shared" ca="1" si="9"/>
        <v/>
      </c>
      <c r="X306" s="81"/>
      <c r="Y306" s="81"/>
      <c r="Z306" s="81"/>
      <c r="AA306" s="87"/>
      <c r="AB306" s="87"/>
      <c r="AC306" s="84"/>
    </row>
    <row r="307" spans="22:29" ht="15.5" x14ac:dyDescent="0.35">
      <c r="V307" s="65">
        <f t="shared" si="8"/>
        <v>0</v>
      </c>
      <c r="W307" s="63" t="str">
        <f t="shared" ca="1" si="9"/>
        <v/>
      </c>
      <c r="X307" s="81"/>
      <c r="Y307" s="81"/>
      <c r="Z307" s="81"/>
      <c r="AA307" s="87"/>
      <c r="AB307" s="87"/>
      <c r="AC307" s="84"/>
    </row>
    <row r="308" spans="22:29" ht="15.5" x14ac:dyDescent="0.35">
      <c r="V308" s="65">
        <f t="shared" si="8"/>
        <v>0</v>
      </c>
      <c r="W308" s="63" t="str">
        <f t="shared" ca="1" si="9"/>
        <v/>
      </c>
      <c r="X308" s="81"/>
      <c r="Y308" s="81"/>
      <c r="Z308" s="81"/>
      <c r="AA308" s="87"/>
      <c r="AB308" s="87"/>
      <c r="AC308" s="84"/>
    </row>
    <row r="309" spans="22:29" ht="15.5" x14ac:dyDescent="0.35">
      <c r="V309" s="65">
        <f t="shared" si="8"/>
        <v>0</v>
      </c>
      <c r="W309" s="63" t="str">
        <f t="shared" ca="1" si="9"/>
        <v/>
      </c>
      <c r="X309" s="81"/>
      <c r="Y309" s="81"/>
      <c r="Z309" s="81"/>
      <c r="AA309" s="87"/>
      <c r="AB309" s="87"/>
      <c r="AC309" s="84"/>
    </row>
    <row r="310" spans="22:29" ht="15.5" x14ac:dyDescent="0.35">
      <c r="V310" s="65">
        <f t="shared" si="8"/>
        <v>0</v>
      </c>
      <c r="W310" s="63" t="str">
        <f t="shared" ca="1" si="9"/>
        <v/>
      </c>
      <c r="X310" s="81"/>
      <c r="Y310" s="81"/>
      <c r="Z310" s="81"/>
      <c r="AA310" s="87"/>
      <c r="AB310" s="87"/>
      <c r="AC310" s="84"/>
    </row>
    <row r="311" spans="22:29" ht="15.5" x14ac:dyDescent="0.35">
      <c r="V311" s="65">
        <f t="shared" si="8"/>
        <v>0</v>
      </c>
      <c r="W311" s="63" t="str">
        <f t="shared" ca="1" si="9"/>
        <v/>
      </c>
      <c r="X311" s="81"/>
      <c r="Y311" s="81"/>
      <c r="Z311" s="81"/>
      <c r="AA311" s="87"/>
      <c r="AB311" s="87"/>
      <c r="AC311" s="84"/>
    </row>
    <row r="312" spans="22:29" ht="15.5" x14ac:dyDescent="0.35">
      <c r="V312" s="65">
        <f t="shared" si="8"/>
        <v>0</v>
      </c>
      <c r="W312" s="63" t="str">
        <f t="shared" ca="1" si="9"/>
        <v/>
      </c>
      <c r="X312" s="81"/>
      <c r="Y312" s="81"/>
      <c r="Z312" s="81"/>
      <c r="AA312" s="87"/>
      <c r="AB312" s="87"/>
      <c r="AC312" s="84"/>
    </row>
    <row r="313" spans="22:29" ht="15.5" x14ac:dyDescent="0.35">
      <c r="V313" s="65">
        <f t="shared" si="8"/>
        <v>0</v>
      </c>
      <c r="W313" s="63" t="str">
        <f t="shared" ca="1" si="9"/>
        <v/>
      </c>
      <c r="X313" s="81"/>
      <c r="Y313" s="81"/>
      <c r="Z313" s="81"/>
      <c r="AA313" s="87"/>
      <c r="AB313" s="87"/>
      <c r="AC313" s="84"/>
    </row>
    <row r="314" spans="22:29" ht="15.5" x14ac:dyDescent="0.35">
      <c r="V314" s="65">
        <f t="shared" si="8"/>
        <v>0</v>
      </c>
      <c r="W314" s="63" t="str">
        <f t="shared" ca="1" si="9"/>
        <v/>
      </c>
      <c r="X314" s="81"/>
      <c r="Y314" s="81"/>
      <c r="Z314" s="81"/>
      <c r="AA314" s="87"/>
      <c r="AB314" s="87"/>
      <c r="AC314" s="84"/>
    </row>
    <row r="315" spans="22:29" ht="15.5" x14ac:dyDescent="0.35">
      <c r="V315" s="65">
        <f t="shared" si="8"/>
        <v>0</v>
      </c>
      <c r="W315" s="63" t="str">
        <f t="shared" ca="1" si="9"/>
        <v/>
      </c>
      <c r="X315" s="81"/>
      <c r="Y315" s="81"/>
      <c r="Z315" s="81"/>
      <c r="AA315" s="87"/>
      <c r="AB315" s="87"/>
      <c r="AC315" s="84"/>
    </row>
    <row r="316" spans="22:29" ht="15.5" x14ac:dyDescent="0.35">
      <c r="V316" s="65">
        <f t="shared" si="8"/>
        <v>0</v>
      </c>
      <c r="W316" s="63" t="str">
        <f t="shared" ca="1" si="9"/>
        <v/>
      </c>
      <c r="X316" s="81"/>
      <c r="Y316" s="81"/>
      <c r="Z316" s="81"/>
      <c r="AA316" s="87"/>
      <c r="AB316" s="87"/>
      <c r="AC316" s="84"/>
    </row>
    <row r="317" spans="22:29" ht="15.5" x14ac:dyDescent="0.35">
      <c r="V317" s="65">
        <f t="shared" si="8"/>
        <v>0</v>
      </c>
      <c r="W317" s="63" t="str">
        <f t="shared" ca="1" si="9"/>
        <v/>
      </c>
      <c r="X317" s="81"/>
      <c r="Y317" s="81"/>
      <c r="Z317" s="81"/>
      <c r="AA317" s="87"/>
      <c r="AB317" s="87"/>
      <c r="AC317" s="84"/>
    </row>
    <row r="318" spans="22:29" ht="15.5" x14ac:dyDescent="0.35">
      <c r="V318" s="65">
        <f t="shared" si="8"/>
        <v>0</v>
      </c>
      <c r="W318" s="63" t="str">
        <f t="shared" ca="1" si="9"/>
        <v/>
      </c>
      <c r="X318" s="81"/>
      <c r="Y318" s="81"/>
      <c r="Z318" s="81"/>
      <c r="AA318" s="87"/>
      <c r="AB318" s="87"/>
      <c r="AC318" s="84"/>
    </row>
    <row r="319" spans="22:29" ht="15.5" x14ac:dyDescent="0.35">
      <c r="V319" s="65">
        <f t="shared" si="8"/>
        <v>0</v>
      </c>
      <c r="W319" s="63" t="str">
        <f t="shared" ca="1" si="9"/>
        <v/>
      </c>
      <c r="X319" s="81"/>
      <c r="Y319" s="81"/>
      <c r="Z319" s="81"/>
      <c r="AA319" s="87"/>
      <c r="AB319" s="87"/>
      <c r="AC319" s="84"/>
    </row>
    <row r="320" spans="22:29" ht="15.5" x14ac:dyDescent="0.35">
      <c r="V320" s="65">
        <f t="shared" si="8"/>
        <v>0</v>
      </c>
      <c r="W320" s="63" t="str">
        <f t="shared" ca="1" si="9"/>
        <v/>
      </c>
      <c r="X320" s="81"/>
      <c r="Y320" s="81"/>
      <c r="Z320" s="81"/>
      <c r="AA320" s="87"/>
      <c r="AB320" s="87"/>
      <c r="AC320" s="84"/>
    </row>
    <row r="321" spans="22:29" ht="15.5" x14ac:dyDescent="0.35">
      <c r="V321" s="65">
        <f t="shared" si="8"/>
        <v>0</v>
      </c>
      <c r="W321" s="63" t="str">
        <f t="shared" ca="1" si="9"/>
        <v/>
      </c>
      <c r="X321" s="81"/>
      <c r="Y321" s="81"/>
      <c r="Z321" s="81"/>
      <c r="AA321" s="87"/>
      <c r="AB321" s="87"/>
      <c r="AC321" s="84"/>
    </row>
    <row r="322" spans="22:29" ht="15.5" x14ac:dyDescent="0.35">
      <c r="V322" s="65">
        <f t="shared" si="8"/>
        <v>0</v>
      </c>
      <c r="W322" s="63" t="str">
        <f t="shared" ca="1" si="9"/>
        <v/>
      </c>
      <c r="X322" s="81"/>
      <c r="Y322" s="81"/>
      <c r="Z322" s="81"/>
      <c r="AA322" s="87"/>
      <c r="AB322" s="87"/>
      <c r="AC322" s="84"/>
    </row>
    <row r="323" spans="22:29" ht="15.5" x14ac:dyDescent="0.35">
      <c r="V323" s="65">
        <f t="shared" si="8"/>
        <v>0</v>
      </c>
      <c r="W323" s="63" t="str">
        <f t="shared" ca="1" si="9"/>
        <v/>
      </c>
      <c r="X323" s="81"/>
      <c r="Y323" s="81"/>
      <c r="Z323" s="81"/>
      <c r="AA323" s="87"/>
      <c r="AB323" s="87"/>
      <c r="AC323" s="84"/>
    </row>
    <row r="324" spans="22:29" ht="15.5" x14ac:dyDescent="0.35">
      <c r="V324" s="65">
        <f t="shared" ref="V324:V379" si="10">IF(R324="COVID-19",MIN(S324,P324)+5,0)+IF(R324="Influenza",MIN(S324,P324)+5,0)+IF(R324="Coinfection (COVID/Flu)",MIN(S324,P324)+5,0)</f>
        <v>0</v>
      </c>
      <c r="W324" s="63" t="str">
        <f t="shared" ref="W324:W387" ca="1" si="11">IF(OR(V324=0),"",IF(V324&lt;TODAY(),"Cleared","Active"))</f>
        <v/>
      </c>
      <c r="X324" s="81"/>
      <c r="Y324" s="81"/>
      <c r="Z324" s="81"/>
      <c r="AA324" s="87"/>
      <c r="AB324" s="87"/>
      <c r="AC324" s="84"/>
    </row>
    <row r="325" spans="22:29" ht="15.5" x14ac:dyDescent="0.35">
      <c r="V325" s="65">
        <f t="shared" si="10"/>
        <v>0</v>
      </c>
      <c r="W325" s="63" t="str">
        <f t="shared" ca="1" si="11"/>
        <v/>
      </c>
      <c r="X325" s="81"/>
      <c r="Y325" s="81"/>
      <c r="Z325" s="81"/>
      <c r="AA325" s="87"/>
      <c r="AB325" s="87"/>
      <c r="AC325" s="84"/>
    </row>
    <row r="326" spans="22:29" ht="15.5" x14ac:dyDescent="0.35">
      <c r="V326" s="65">
        <f t="shared" si="10"/>
        <v>0</v>
      </c>
      <c r="W326" s="63" t="str">
        <f t="shared" ca="1" si="11"/>
        <v/>
      </c>
      <c r="X326" s="81"/>
      <c r="Y326" s="81"/>
      <c r="Z326" s="81"/>
      <c r="AA326" s="87"/>
      <c r="AB326" s="87"/>
      <c r="AC326" s="84"/>
    </row>
    <row r="327" spans="22:29" ht="15.5" x14ac:dyDescent="0.35">
      <c r="V327" s="65">
        <f t="shared" si="10"/>
        <v>0</v>
      </c>
      <c r="W327" s="63" t="str">
        <f t="shared" ca="1" si="11"/>
        <v/>
      </c>
      <c r="X327" s="81"/>
      <c r="Y327" s="81"/>
      <c r="Z327" s="81"/>
      <c r="AA327" s="87"/>
      <c r="AB327" s="87"/>
      <c r="AC327" s="84"/>
    </row>
    <row r="328" spans="22:29" ht="15.5" x14ac:dyDescent="0.35">
      <c r="V328" s="65">
        <f t="shared" si="10"/>
        <v>0</v>
      </c>
      <c r="W328" s="63" t="str">
        <f t="shared" ca="1" si="11"/>
        <v/>
      </c>
      <c r="X328" s="81"/>
      <c r="Y328" s="81"/>
      <c r="Z328" s="81"/>
      <c r="AA328" s="87"/>
      <c r="AB328" s="87"/>
      <c r="AC328" s="84"/>
    </row>
    <row r="329" spans="22:29" ht="15.5" x14ac:dyDescent="0.35">
      <c r="V329" s="65">
        <f t="shared" si="10"/>
        <v>0</v>
      </c>
      <c r="W329" s="63" t="str">
        <f t="shared" ca="1" si="11"/>
        <v/>
      </c>
      <c r="X329" s="81"/>
      <c r="Y329" s="81"/>
      <c r="Z329" s="81"/>
      <c r="AA329" s="87"/>
      <c r="AB329" s="87"/>
      <c r="AC329" s="84"/>
    </row>
    <row r="330" spans="22:29" ht="15.5" x14ac:dyDescent="0.35">
      <c r="V330" s="65">
        <f t="shared" si="10"/>
        <v>0</v>
      </c>
      <c r="W330" s="63" t="str">
        <f t="shared" ca="1" si="11"/>
        <v/>
      </c>
      <c r="X330" s="81"/>
      <c r="Y330" s="81"/>
      <c r="Z330" s="81"/>
      <c r="AA330" s="87"/>
      <c r="AB330" s="87"/>
      <c r="AC330" s="84"/>
    </row>
    <row r="331" spans="22:29" ht="15.5" x14ac:dyDescent="0.35">
      <c r="V331" s="65">
        <f t="shared" si="10"/>
        <v>0</v>
      </c>
      <c r="W331" s="63" t="str">
        <f t="shared" ca="1" si="11"/>
        <v/>
      </c>
      <c r="X331" s="81"/>
      <c r="Y331" s="81"/>
      <c r="Z331" s="81"/>
      <c r="AA331" s="87"/>
      <c r="AB331" s="87"/>
      <c r="AC331" s="84"/>
    </row>
    <row r="332" spans="22:29" ht="15.5" x14ac:dyDescent="0.35">
      <c r="V332" s="65">
        <f t="shared" si="10"/>
        <v>0</v>
      </c>
      <c r="W332" s="63" t="str">
        <f t="shared" ca="1" si="11"/>
        <v/>
      </c>
      <c r="X332" s="81"/>
      <c r="Y332" s="81"/>
      <c r="Z332" s="81"/>
      <c r="AA332" s="87"/>
      <c r="AB332" s="87"/>
      <c r="AC332" s="84"/>
    </row>
    <row r="333" spans="22:29" ht="15.5" x14ac:dyDescent="0.35">
      <c r="V333" s="65">
        <f t="shared" si="10"/>
        <v>0</v>
      </c>
      <c r="W333" s="63" t="str">
        <f t="shared" ca="1" si="11"/>
        <v/>
      </c>
      <c r="X333" s="81"/>
      <c r="Y333" s="81"/>
      <c r="Z333" s="81"/>
      <c r="AA333" s="87"/>
      <c r="AB333" s="87"/>
      <c r="AC333" s="84"/>
    </row>
    <row r="334" spans="22:29" ht="15.5" x14ac:dyDescent="0.35">
      <c r="V334" s="65">
        <f t="shared" si="10"/>
        <v>0</v>
      </c>
      <c r="W334" s="63" t="str">
        <f t="shared" ca="1" si="11"/>
        <v/>
      </c>
      <c r="X334" s="81"/>
      <c r="Y334" s="81"/>
      <c r="Z334" s="81"/>
      <c r="AA334" s="87"/>
      <c r="AB334" s="87"/>
      <c r="AC334" s="84"/>
    </row>
    <row r="335" spans="22:29" ht="15.5" x14ac:dyDescent="0.35">
      <c r="V335" s="65">
        <f t="shared" si="10"/>
        <v>0</v>
      </c>
      <c r="W335" s="63" t="str">
        <f t="shared" ca="1" si="11"/>
        <v/>
      </c>
      <c r="X335" s="81"/>
      <c r="Y335" s="81"/>
      <c r="Z335" s="81"/>
      <c r="AA335" s="87"/>
      <c r="AB335" s="87"/>
      <c r="AC335" s="84"/>
    </row>
    <row r="336" spans="22:29" ht="15.5" x14ac:dyDescent="0.35">
      <c r="V336" s="65">
        <f t="shared" si="10"/>
        <v>0</v>
      </c>
      <c r="W336" s="63" t="str">
        <f t="shared" ca="1" si="11"/>
        <v/>
      </c>
      <c r="X336" s="81"/>
      <c r="Y336" s="81"/>
      <c r="Z336" s="81"/>
      <c r="AA336" s="87"/>
      <c r="AB336" s="87"/>
      <c r="AC336" s="84"/>
    </row>
    <row r="337" spans="22:29" ht="15.5" x14ac:dyDescent="0.35">
      <c r="V337" s="65">
        <f t="shared" si="10"/>
        <v>0</v>
      </c>
      <c r="W337" s="63" t="str">
        <f t="shared" ca="1" si="11"/>
        <v/>
      </c>
      <c r="X337" s="81"/>
      <c r="Y337" s="81"/>
      <c r="Z337" s="81"/>
      <c r="AA337" s="87"/>
      <c r="AB337" s="87"/>
      <c r="AC337" s="84"/>
    </row>
    <row r="338" spans="22:29" ht="15.5" x14ac:dyDescent="0.35">
      <c r="V338" s="65">
        <f t="shared" si="10"/>
        <v>0</v>
      </c>
      <c r="W338" s="63" t="str">
        <f t="shared" ca="1" si="11"/>
        <v/>
      </c>
      <c r="X338" s="81"/>
      <c r="Y338" s="81"/>
      <c r="Z338" s="81"/>
      <c r="AA338" s="87"/>
      <c r="AB338" s="87"/>
      <c r="AC338" s="84"/>
    </row>
    <row r="339" spans="22:29" ht="15.5" x14ac:dyDescent="0.35">
      <c r="V339" s="65">
        <f t="shared" si="10"/>
        <v>0</v>
      </c>
      <c r="W339" s="63" t="str">
        <f t="shared" ca="1" si="11"/>
        <v/>
      </c>
      <c r="X339" s="81"/>
      <c r="Y339" s="81"/>
      <c r="Z339" s="81"/>
      <c r="AA339" s="87"/>
      <c r="AB339" s="87"/>
      <c r="AC339" s="84"/>
    </row>
    <row r="340" spans="22:29" ht="15.5" x14ac:dyDescent="0.35">
      <c r="V340" s="65">
        <f t="shared" si="10"/>
        <v>0</v>
      </c>
      <c r="W340" s="63" t="str">
        <f t="shared" ca="1" si="11"/>
        <v/>
      </c>
      <c r="X340" s="81"/>
      <c r="Y340" s="81"/>
      <c r="Z340" s="81"/>
      <c r="AA340" s="87"/>
      <c r="AB340" s="87"/>
      <c r="AC340" s="84"/>
    </row>
    <row r="341" spans="22:29" ht="15.5" x14ac:dyDescent="0.35">
      <c r="V341" s="65">
        <f t="shared" si="10"/>
        <v>0</v>
      </c>
      <c r="W341" s="63" t="str">
        <f t="shared" ca="1" si="11"/>
        <v/>
      </c>
      <c r="X341" s="81"/>
      <c r="Y341" s="81"/>
      <c r="Z341" s="81"/>
      <c r="AA341" s="87"/>
      <c r="AB341" s="87"/>
      <c r="AC341" s="84"/>
    </row>
    <row r="342" spans="22:29" ht="15.5" x14ac:dyDescent="0.35">
      <c r="V342" s="65">
        <f t="shared" si="10"/>
        <v>0</v>
      </c>
      <c r="W342" s="63" t="str">
        <f t="shared" ca="1" si="11"/>
        <v/>
      </c>
      <c r="X342" s="81"/>
      <c r="Y342" s="81"/>
      <c r="Z342" s="81"/>
      <c r="AA342" s="87"/>
      <c r="AB342" s="87"/>
      <c r="AC342" s="84"/>
    </row>
    <row r="343" spans="22:29" ht="15.5" x14ac:dyDescent="0.35">
      <c r="V343" s="65">
        <f t="shared" si="10"/>
        <v>0</v>
      </c>
      <c r="W343" s="63" t="str">
        <f t="shared" ca="1" si="11"/>
        <v/>
      </c>
      <c r="X343" s="81"/>
      <c r="Y343" s="81"/>
      <c r="Z343" s="81"/>
      <c r="AA343" s="87"/>
      <c r="AB343" s="87"/>
      <c r="AC343" s="84"/>
    </row>
    <row r="344" spans="22:29" ht="15.5" x14ac:dyDescent="0.35">
      <c r="V344" s="65">
        <f t="shared" si="10"/>
        <v>0</v>
      </c>
      <c r="W344" s="63" t="str">
        <f t="shared" ca="1" si="11"/>
        <v/>
      </c>
      <c r="X344" s="81"/>
      <c r="Y344" s="81"/>
      <c r="Z344" s="81"/>
      <c r="AA344" s="87"/>
      <c r="AB344" s="87"/>
      <c r="AC344" s="84"/>
    </row>
    <row r="345" spans="22:29" ht="15.5" x14ac:dyDescent="0.35">
      <c r="V345" s="65">
        <f t="shared" si="10"/>
        <v>0</v>
      </c>
      <c r="W345" s="63" t="str">
        <f t="shared" ca="1" si="11"/>
        <v/>
      </c>
      <c r="X345" s="81"/>
      <c r="Y345" s="81"/>
      <c r="Z345" s="81"/>
      <c r="AA345" s="87"/>
      <c r="AB345" s="87"/>
      <c r="AC345" s="84"/>
    </row>
    <row r="346" spans="22:29" ht="15.5" x14ac:dyDescent="0.35">
      <c r="V346" s="65">
        <f t="shared" si="10"/>
        <v>0</v>
      </c>
      <c r="W346" s="63" t="str">
        <f t="shared" ca="1" si="11"/>
        <v/>
      </c>
      <c r="X346" s="81"/>
      <c r="Y346" s="81"/>
      <c r="Z346" s="81"/>
      <c r="AA346" s="87"/>
      <c r="AB346" s="87"/>
      <c r="AC346" s="84"/>
    </row>
    <row r="347" spans="22:29" ht="15.5" x14ac:dyDescent="0.35">
      <c r="V347" s="65">
        <f t="shared" si="10"/>
        <v>0</v>
      </c>
      <c r="W347" s="63" t="str">
        <f t="shared" ca="1" si="11"/>
        <v/>
      </c>
      <c r="X347" s="81"/>
      <c r="Y347" s="81"/>
      <c r="Z347" s="81"/>
      <c r="AA347" s="87"/>
      <c r="AB347" s="87"/>
      <c r="AC347" s="84"/>
    </row>
    <row r="348" spans="22:29" ht="15.5" x14ac:dyDescent="0.35">
      <c r="V348" s="65">
        <f t="shared" si="10"/>
        <v>0</v>
      </c>
      <c r="W348" s="63" t="str">
        <f t="shared" ca="1" si="11"/>
        <v/>
      </c>
      <c r="X348" s="81"/>
      <c r="Y348" s="81"/>
      <c r="Z348" s="81"/>
      <c r="AA348" s="87"/>
      <c r="AB348" s="87"/>
      <c r="AC348" s="84"/>
    </row>
    <row r="349" spans="22:29" ht="15.5" x14ac:dyDescent="0.35">
      <c r="V349" s="65">
        <f t="shared" si="10"/>
        <v>0</v>
      </c>
      <c r="W349" s="63" t="str">
        <f t="shared" ca="1" si="11"/>
        <v/>
      </c>
      <c r="X349" s="81"/>
      <c r="Y349" s="81"/>
      <c r="Z349" s="81"/>
      <c r="AA349" s="87"/>
      <c r="AB349" s="87"/>
      <c r="AC349" s="84"/>
    </row>
    <row r="350" spans="22:29" ht="15.5" x14ac:dyDescent="0.35">
      <c r="V350" s="65">
        <f t="shared" si="10"/>
        <v>0</v>
      </c>
      <c r="W350" s="63" t="str">
        <f t="shared" ca="1" si="11"/>
        <v/>
      </c>
      <c r="X350" s="81"/>
      <c r="Y350" s="81"/>
      <c r="Z350" s="81"/>
      <c r="AA350" s="87"/>
      <c r="AB350" s="87"/>
      <c r="AC350" s="84"/>
    </row>
    <row r="351" spans="22:29" ht="15.5" x14ac:dyDescent="0.35">
      <c r="V351" s="65">
        <f t="shared" si="10"/>
        <v>0</v>
      </c>
      <c r="W351" s="63" t="str">
        <f t="shared" ca="1" si="11"/>
        <v/>
      </c>
      <c r="X351" s="81"/>
      <c r="Y351" s="81"/>
      <c r="Z351" s="81"/>
      <c r="AA351" s="87"/>
      <c r="AB351" s="87"/>
      <c r="AC351" s="84"/>
    </row>
    <row r="352" spans="22:29" ht="15.5" x14ac:dyDescent="0.35">
      <c r="V352" s="65">
        <f t="shared" si="10"/>
        <v>0</v>
      </c>
      <c r="W352" s="63" t="str">
        <f t="shared" ca="1" si="11"/>
        <v/>
      </c>
      <c r="X352" s="81"/>
      <c r="Y352" s="81"/>
      <c r="Z352" s="81"/>
      <c r="AA352" s="87"/>
      <c r="AB352" s="87"/>
      <c r="AC352" s="84"/>
    </row>
    <row r="353" spans="22:29" ht="15.5" x14ac:dyDescent="0.35">
      <c r="V353" s="65">
        <f t="shared" si="10"/>
        <v>0</v>
      </c>
      <c r="W353" s="63" t="str">
        <f t="shared" ca="1" si="11"/>
        <v/>
      </c>
      <c r="X353" s="81"/>
      <c r="Y353" s="81"/>
      <c r="Z353" s="81"/>
      <c r="AA353" s="87"/>
      <c r="AB353" s="87"/>
      <c r="AC353" s="84"/>
    </row>
    <row r="354" spans="22:29" ht="15.5" x14ac:dyDescent="0.35">
      <c r="V354" s="65">
        <f t="shared" si="10"/>
        <v>0</v>
      </c>
      <c r="W354" s="63" t="str">
        <f t="shared" ca="1" si="11"/>
        <v/>
      </c>
      <c r="X354" s="81"/>
      <c r="Y354" s="81"/>
      <c r="Z354" s="81"/>
      <c r="AA354" s="87"/>
      <c r="AB354" s="87"/>
      <c r="AC354" s="84"/>
    </row>
    <row r="355" spans="22:29" ht="15.5" x14ac:dyDescent="0.35">
      <c r="V355" s="65">
        <f t="shared" si="10"/>
        <v>0</v>
      </c>
      <c r="W355" s="63" t="str">
        <f t="shared" ca="1" si="11"/>
        <v/>
      </c>
      <c r="X355" s="81"/>
      <c r="Y355" s="81"/>
      <c r="Z355" s="81"/>
      <c r="AA355" s="87"/>
      <c r="AB355" s="87"/>
      <c r="AC355" s="84"/>
    </row>
    <row r="356" spans="22:29" ht="15.5" x14ac:dyDescent="0.35">
      <c r="V356" s="65">
        <f t="shared" si="10"/>
        <v>0</v>
      </c>
      <c r="W356" s="63" t="str">
        <f t="shared" ca="1" si="11"/>
        <v/>
      </c>
      <c r="X356" s="81"/>
      <c r="Y356" s="81"/>
      <c r="Z356" s="81"/>
      <c r="AA356" s="87"/>
      <c r="AB356" s="87"/>
      <c r="AC356" s="84"/>
    </row>
    <row r="357" spans="22:29" ht="15.5" x14ac:dyDescent="0.35">
      <c r="V357" s="65">
        <f t="shared" si="10"/>
        <v>0</v>
      </c>
      <c r="W357" s="63" t="str">
        <f t="shared" ca="1" si="11"/>
        <v/>
      </c>
      <c r="X357" s="81"/>
      <c r="Y357" s="81"/>
      <c r="Z357" s="81"/>
      <c r="AA357" s="87"/>
      <c r="AB357" s="87"/>
      <c r="AC357" s="84"/>
    </row>
    <row r="358" spans="22:29" ht="15.5" x14ac:dyDescent="0.35">
      <c r="V358" s="65">
        <f t="shared" si="10"/>
        <v>0</v>
      </c>
      <c r="W358" s="63" t="str">
        <f t="shared" ca="1" si="11"/>
        <v/>
      </c>
      <c r="X358" s="81"/>
      <c r="Y358" s="81"/>
      <c r="Z358" s="81"/>
      <c r="AA358" s="87"/>
      <c r="AB358" s="87"/>
      <c r="AC358" s="84"/>
    </row>
    <row r="359" spans="22:29" ht="15.5" x14ac:dyDescent="0.35">
      <c r="V359" s="65">
        <f t="shared" si="10"/>
        <v>0</v>
      </c>
      <c r="W359" s="63" t="str">
        <f t="shared" ca="1" si="11"/>
        <v/>
      </c>
      <c r="X359" s="81"/>
      <c r="Y359" s="81"/>
      <c r="Z359" s="81"/>
      <c r="AA359" s="87"/>
      <c r="AB359" s="87"/>
      <c r="AC359" s="84"/>
    </row>
    <row r="360" spans="22:29" ht="15.5" x14ac:dyDescent="0.35">
      <c r="V360" s="65">
        <f t="shared" si="10"/>
        <v>0</v>
      </c>
      <c r="W360" s="63" t="str">
        <f t="shared" ca="1" si="11"/>
        <v/>
      </c>
      <c r="X360" s="81"/>
      <c r="Y360" s="81"/>
      <c r="Z360" s="81"/>
      <c r="AA360" s="87"/>
      <c r="AB360" s="87"/>
      <c r="AC360" s="84"/>
    </row>
    <row r="361" spans="22:29" ht="15.5" x14ac:dyDescent="0.35">
      <c r="V361" s="65">
        <f t="shared" si="10"/>
        <v>0</v>
      </c>
      <c r="W361" s="63" t="str">
        <f t="shared" ca="1" si="11"/>
        <v/>
      </c>
      <c r="X361" s="81"/>
      <c r="Y361" s="81"/>
      <c r="Z361" s="81"/>
      <c r="AA361" s="87"/>
      <c r="AB361" s="87"/>
      <c r="AC361" s="84"/>
    </row>
    <row r="362" spans="22:29" ht="15.5" x14ac:dyDescent="0.35">
      <c r="V362" s="65">
        <f t="shared" si="10"/>
        <v>0</v>
      </c>
      <c r="W362" s="63" t="str">
        <f t="shared" ca="1" si="11"/>
        <v/>
      </c>
      <c r="X362" s="81"/>
      <c r="Y362" s="81"/>
      <c r="Z362" s="81"/>
      <c r="AA362" s="87"/>
      <c r="AB362" s="87"/>
      <c r="AC362" s="84"/>
    </row>
    <row r="363" spans="22:29" ht="15.5" x14ac:dyDescent="0.35">
      <c r="V363" s="65">
        <f t="shared" si="10"/>
        <v>0</v>
      </c>
      <c r="W363" s="63" t="str">
        <f t="shared" ca="1" si="11"/>
        <v/>
      </c>
      <c r="X363" s="81"/>
      <c r="Y363" s="81"/>
      <c r="Z363" s="81"/>
      <c r="AA363" s="87"/>
      <c r="AB363" s="87"/>
      <c r="AC363" s="84"/>
    </row>
    <row r="364" spans="22:29" ht="15.5" x14ac:dyDescent="0.35">
      <c r="V364" s="65">
        <f t="shared" si="10"/>
        <v>0</v>
      </c>
      <c r="W364" s="63" t="str">
        <f t="shared" ca="1" si="11"/>
        <v/>
      </c>
      <c r="X364" s="81"/>
      <c r="Y364" s="81"/>
      <c r="Z364" s="81"/>
      <c r="AA364" s="87"/>
      <c r="AB364" s="87"/>
      <c r="AC364" s="84"/>
    </row>
    <row r="365" spans="22:29" ht="15.5" x14ac:dyDescent="0.35">
      <c r="V365" s="65">
        <f t="shared" si="10"/>
        <v>0</v>
      </c>
      <c r="W365" s="63" t="str">
        <f t="shared" ca="1" si="11"/>
        <v/>
      </c>
      <c r="X365" s="81"/>
      <c r="Y365" s="81"/>
      <c r="Z365" s="81"/>
      <c r="AA365" s="87"/>
      <c r="AB365" s="87"/>
      <c r="AC365" s="84"/>
    </row>
    <row r="366" spans="22:29" ht="15.5" x14ac:dyDescent="0.35">
      <c r="V366" s="65">
        <f t="shared" si="10"/>
        <v>0</v>
      </c>
      <c r="W366" s="63" t="str">
        <f t="shared" ca="1" si="11"/>
        <v/>
      </c>
      <c r="X366" s="81"/>
      <c r="Y366" s="81"/>
      <c r="Z366" s="81"/>
      <c r="AA366" s="87"/>
      <c r="AB366" s="87"/>
      <c r="AC366" s="84"/>
    </row>
    <row r="367" spans="22:29" ht="15.5" x14ac:dyDescent="0.35">
      <c r="V367" s="65">
        <f t="shared" si="10"/>
        <v>0</v>
      </c>
      <c r="W367" s="63" t="str">
        <f t="shared" ca="1" si="11"/>
        <v/>
      </c>
      <c r="X367" s="81"/>
      <c r="Y367" s="81"/>
      <c r="Z367" s="81"/>
      <c r="AA367" s="87"/>
      <c r="AB367" s="87"/>
      <c r="AC367" s="84"/>
    </row>
    <row r="368" spans="22:29" ht="15.5" x14ac:dyDescent="0.35">
      <c r="V368" s="65">
        <f t="shared" si="10"/>
        <v>0</v>
      </c>
      <c r="W368" s="63" t="str">
        <f t="shared" ca="1" si="11"/>
        <v/>
      </c>
      <c r="X368" s="81"/>
      <c r="Y368" s="81"/>
      <c r="Z368" s="81"/>
      <c r="AA368" s="87"/>
      <c r="AB368" s="87"/>
      <c r="AC368" s="84"/>
    </row>
    <row r="369" spans="22:29" ht="15.5" x14ac:dyDescent="0.35">
      <c r="V369" s="65">
        <f t="shared" si="10"/>
        <v>0</v>
      </c>
      <c r="W369" s="63" t="str">
        <f t="shared" ca="1" si="11"/>
        <v/>
      </c>
      <c r="X369" s="81"/>
      <c r="Y369" s="81"/>
      <c r="Z369" s="81"/>
      <c r="AA369" s="87"/>
      <c r="AB369" s="87"/>
      <c r="AC369" s="84"/>
    </row>
    <row r="370" spans="22:29" ht="15.5" x14ac:dyDescent="0.35">
      <c r="V370" s="65">
        <f t="shared" si="10"/>
        <v>0</v>
      </c>
      <c r="W370" s="63" t="str">
        <f t="shared" ca="1" si="11"/>
        <v/>
      </c>
      <c r="X370" s="81"/>
      <c r="Y370" s="81"/>
      <c r="Z370" s="81"/>
      <c r="AA370" s="87"/>
      <c r="AB370" s="87"/>
      <c r="AC370" s="84"/>
    </row>
    <row r="371" spans="22:29" ht="15.5" x14ac:dyDescent="0.35">
      <c r="V371" s="65">
        <f t="shared" si="10"/>
        <v>0</v>
      </c>
      <c r="W371" s="63" t="str">
        <f t="shared" ca="1" si="11"/>
        <v/>
      </c>
      <c r="X371" s="81"/>
      <c r="Y371" s="81"/>
      <c r="Z371" s="81"/>
      <c r="AA371" s="87"/>
      <c r="AB371" s="87"/>
      <c r="AC371" s="84"/>
    </row>
    <row r="372" spans="22:29" ht="15.5" x14ac:dyDescent="0.35">
      <c r="V372" s="65">
        <f t="shared" si="10"/>
        <v>0</v>
      </c>
      <c r="W372" s="63" t="str">
        <f t="shared" ca="1" si="11"/>
        <v/>
      </c>
      <c r="X372" s="81"/>
      <c r="Y372" s="81"/>
      <c r="Z372" s="81"/>
      <c r="AA372" s="87"/>
      <c r="AB372" s="87"/>
      <c r="AC372" s="84"/>
    </row>
    <row r="373" spans="22:29" ht="15.5" x14ac:dyDescent="0.35">
      <c r="V373" s="65">
        <f t="shared" si="10"/>
        <v>0</v>
      </c>
      <c r="W373" s="63" t="str">
        <f t="shared" ca="1" si="11"/>
        <v/>
      </c>
      <c r="X373" s="81"/>
      <c r="Y373" s="81"/>
      <c r="Z373" s="81"/>
      <c r="AA373" s="87"/>
      <c r="AB373" s="87"/>
      <c r="AC373" s="84"/>
    </row>
    <row r="374" spans="22:29" ht="15.5" x14ac:dyDescent="0.35">
      <c r="V374" s="65">
        <f t="shared" si="10"/>
        <v>0</v>
      </c>
      <c r="W374" s="63" t="str">
        <f t="shared" ca="1" si="11"/>
        <v/>
      </c>
      <c r="X374" s="81"/>
      <c r="Y374" s="81"/>
      <c r="Z374" s="81"/>
      <c r="AA374" s="87"/>
      <c r="AB374" s="87"/>
      <c r="AC374" s="84"/>
    </row>
    <row r="375" spans="22:29" ht="15.5" x14ac:dyDescent="0.35">
      <c r="V375" s="65">
        <f t="shared" si="10"/>
        <v>0</v>
      </c>
      <c r="W375" s="63" t="str">
        <f t="shared" ca="1" si="11"/>
        <v/>
      </c>
      <c r="X375" s="81"/>
      <c r="Y375" s="81"/>
      <c r="Z375" s="81"/>
      <c r="AA375" s="87"/>
      <c r="AB375" s="87"/>
      <c r="AC375" s="84"/>
    </row>
    <row r="376" spans="22:29" ht="15.5" x14ac:dyDescent="0.35">
      <c r="V376" s="65">
        <f t="shared" si="10"/>
        <v>0</v>
      </c>
      <c r="W376" s="63" t="str">
        <f t="shared" ca="1" si="11"/>
        <v/>
      </c>
      <c r="X376" s="81"/>
      <c r="Y376" s="81"/>
      <c r="Z376" s="81"/>
      <c r="AA376" s="87"/>
      <c r="AB376" s="87"/>
      <c r="AC376" s="84"/>
    </row>
    <row r="377" spans="22:29" ht="15.5" x14ac:dyDescent="0.35">
      <c r="V377" s="65">
        <f t="shared" si="10"/>
        <v>0</v>
      </c>
      <c r="W377" s="63" t="str">
        <f t="shared" ca="1" si="11"/>
        <v/>
      </c>
      <c r="X377" s="81"/>
      <c r="Y377" s="81"/>
      <c r="Z377" s="81"/>
      <c r="AA377" s="87"/>
      <c r="AB377" s="87"/>
      <c r="AC377" s="84"/>
    </row>
    <row r="378" spans="22:29" ht="15.5" x14ac:dyDescent="0.35">
      <c r="V378" s="65">
        <f t="shared" si="10"/>
        <v>0</v>
      </c>
      <c r="W378" s="63" t="str">
        <f t="shared" ca="1" si="11"/>
        <v/>
      </c>
      <c r="X378" s="81"/>
      <c r="Y378" s="81"/>
      <c r="Z378" s="81"/>
      <c r="AA378" s="87"/>
      <c r="AB378" s="87"/>
      <c r="AC378" s="84"/>
    </row>
    <row r="379" spans="22:29" ht="15.5" x14ac:dyDescent="0.35">
      <c r="V379" s="65">
        <f t="shared" si="10"/>
        <v>0</v>
      </c>
      <c r="W379" s="63" t="str">
        <f t="shared" ca="1" si="11"/>
        <v/>
      </c>
      <c r="X379" s="81"/>
      <c r="Y379" s="81"/>
      <c r="Z379" s="81"/>
      <c r="AA379" s="87"/>
      <c r="AB379" s="87"/>
      <c r="AC379" s="84"/>
    </row>
    <row r="380" spans="22:29" ht="15.5" x14ac:dyDescent="0.35">
      <c r="V380" s="66"/>
      <c r="W380" s="63" t="str">
        <f t="shared" ca="1" si="11"/>
        <v/>
      </c>
      <c r="X380" s="81"/>
      <c r="Y380" s="81"/>
      <c r="Z380" s="81"/>
      <c r="AA380" s="87"/>
      <c r="AB380" s="87"/>
      <c r="AC380" s="84"/>
    </row>
    <row r="381" spans="22:29" ht="15.5" x14ac:dyDescent="0.35">
      <c r="V381" s="66"/>
      <c r="W381" s="63" t="str">
        <f t="shared" ca="1" si="11"/>
        <v/>
      </c>
      <c r="X381" s="81"/>
      <c r="Y381" s="81"/>
      <c r="Z381" s="81"/>
      <c r="AA381" s="87"/>
      <c r="AB381" s="87"/>
      <c r="AC381" s="84"/>
    </row>
    <row r="382" spans="22:29" ht="15.5" x14ac:dyDescent="0.35">
      <c r="V382" s="66"/>
      <c r="W382" s="63" t="str">
        <f t="shared" ca="1" si="11"/>
        <v/>
      </c>
      <c r="X382" s="81"/>
      <c r="Y382" s="81"/>
      <c r="Z382" s="81"/>
      <c r="AA382" s="87"/>
      <c r="AB382" s="87"/>
      <c r="AC382" s="84"/>
    </row>
    <row r="383" spans="22:29" ht="15.5" x14ac:dyDescent="0.35">
      <c r="V383" s="66"/>
      <c r="W383" s="63" t="str">
        <f t="shared" ca="1" si="11"/>
        <v/>
      </c>
      <c r="X383" s="81"/>
      <c r="Y383" s="81"/>
      <c r="Z383" s="81"/>
      <c r="AA383" s="87"/>
      <c r="AB383" s="87"/>
      <c r="AC383" s="84"/>
    </row>
    <row r="384" spans="22:29" ht="15.5" x14ac:dyDescent="0.35">
      <c r="V384" s="66"/>
      <c r="W384" s="63" t="str">
        <f t="shared" ca="1" si="11"/>
        <v/>
      </c>
      <c r="X384" s="81"/>
      <c r="Y384" s="81"/>
      <c r="Z384" s="81"/>
      <c r="AA384" s="87"/>
      <c r="AB384" s="87"/>
      <c r="AC384" s="84"/>
    </row>
    <row r="385" spans="22:29" ht="15.5" x14ac:dyDescent="0.35">
      <c r="V385" s="66"/>
      <c r="W385" s="63" t="str">
        <f t="shared" ca="1" si="11"/>
        <v/>
      </c>
      <c r="X385" s="81"/>
      <c r="Y385" s="81"/>
      <c r="Z385" s="81"/>
      <c r="AA385" s="87"/>
      <c r="AB385" s="87"/>
      <c r="AC385" s="84"/>
    </row>
    <row r="386" spans="22:29" ht="15.5" x14ac:dyDescent="0.35">
      <c r="V386" s="66"/>
      <c r="W386" s="63" t="str">
        <f t="shared" ca="1" si="11"/>
        <v/>
      </c>
      <c r="X386" s="81"/>
      <c r="Y386" s="81"/>
      <c r="Z386" s="81"/>
      <c r="AA386" s="87"/>
      <c r="AB386" s="87"/>
      <c r="AC386" s="84"/>
    </row>
    <row r="387" spans="22:29" ht="15.5" x14ac:dyDescent="0.35">
      <c r="V387" s="66"/>
      <c r="W387" s="63" t="str">
        <f t="shared" ca="1" si="11"/>
        <v/>
      </c>
      <c r="X387" s="81"/>
      <c r="Y387" s="81"/>
      <c r="Z387" s="81"/>
      <c r="AA387" s="87"/>
      <c r="AB387" s="87"/>
      <c r="AC387" s="84"/>
    </row>
    <row r="388" spans="22:29" ht="15.5" x14ac:dyDescent="0.35">
      <c r="V388" s="66"/>
      <c r="W388" s="63" t="str">
        <f t="shared" ref="W388:W401" ca="1" si="12">IF(OR(V388=0),"",IF(V388&lt;TODAY(),"Cleared","Active"))</f>
        <v/>
      </c>
      <c r="X388" s="81"/>
      <c r="Y388" s="81"/>
      <c r="Z388" s="81"/>
      <c r="AA388" s="87"/>
      <c r="AB388" s="87"/>
      <c r="AC388" s="84"/>
    </row>
    <row r="389" spans="22:29" ht="15.5" x14ac:dyDescent="0.35">
      <c r="V389" s="66"/>
      <c r="W389" s="63" t="str">
        <f t="shared" ca="1" si="12"/>
        <v/>
      </c>
      <c r="X389" s="81"/>
      <c r="Y389" s="81"/>
      <c r="Z389" s="81"/>
      <c r="AA389" s="87"/>
      <c r="AB389" s="87"/>
      <c r="AC389" s="84"/>
    </row>
    <row r="390" spans="22:29" ht="15.5" x14ac:dyDescent="0.35">
      <c r="V390" s="66"/>
      <c r="W390" s="63" t="str">
        <f t="shared" ca="1" si="12"/>
        <v/>
      </c>
      <c r="X390" s="81"/>
      <c r="Y390" s="81"/>
      <c r="Z390" s="81"/>
      <c r="AA390" s="87"/>
      <c r="AB390" s="87"/>
      <c r="AC390" s="84"/>
    </row>
    <row r="391" spans="22:29" ht="15.5" x14ac:dyDescent="0.35">
      <c r="V391" s="66"/>
      <c r="W391" s="63" t="str">
        <f t="shared" ca="1" si="12"/>
        <v/>
      </c>
      <c r="X391" s="81"/>
      <c r="Y391" s="81"/>
      <c r="Z391" s="81"/>
      <c r="AA391" s="87"/>
      <c r="AB391" s="87"/>
      <c r="AC391" s="84"/>
    </row>
    <row r="392" spans="22:29" ht="15.5" x14ac:dyDescent="0.35">
      <c r="V392" s="66"/>
      <c r="W392" s="63" t="str">
        <f t="shared" ca="1" si="12"/>
        <v/>
      </c>
      <c r="X392" s="81"/>
      <c r="Y392" s="81"/>
      <c r="Z392" s="81"/>
      <c r="AA392" s="87"/>
      <c r="AB392" s="87"/>
      <c r="AC392" s="84"/>
    </row>
    <row r="393" spans="22:29" ht="15.5" x14ac:dyDescent="0.35">
      <c r="V393" s="66"/>
      <c r="W393" s="63" t="str">
        <f t="shared" ca="1" si="12"/>
        <v/>
      </c>
      <c r="X393" s="81"/>
      <c r="Y393" s="81"/>
      <c r="Z393" s="81"/>
      <c r="AA393" s="87"/>
      <c r="AB393" s="87"/>
      <c r="AC393" s="84"/>
    </row>
    <row r="394" spans="22:29" ht="15.5" x14ac:dyDescent="0.35">
      <c r="V394" s="66"/>
      <c r="W394" s="63" t="str">
        <f t="shared" ca="1" si="12"/>
        <v/>
      </c>
      <c r="X394" s="81"/>
      <c r="Y394" s="81"/>
      <c r="Z394" s="81"/>
      <c r="AA394" s="87"/>
      <c r="AB394" s="87"/>
      <c r="AC394" s="84"/>
    </row>
    <row r="395" spans="22:29" ht="15.5" x14ac:dyDescent="0.35">
      <c r="V395" s="66"/>
      <c r="W395" s="63" t="str">
        <f t="shared" ca="1" si="12"/>
        <v/>
      </c>
    </row>
    <row r="396" spans="22:29" ht="15.5" x14ac:dyDescent="0.35">
      <c r="V396" s="66"/>
      <c r="W396" s="63" t="str">
        <f t="shared" ca="1" si="12"/>
        <v/>
      </c>
    </row>
    <row r="397" spans="22:29" ht="15.5" x14ac:dyDescent="0.35">
      <c r="V397" s="66"/>
      <c r="W397" s="63" t="str">
        <f t="shared" ca="1" si="12"/>
        <v/>
      </c>
    </row>
    <row r="398" spans="22:29" ht="15.5" x14ac:dyDescent="0.35">
      <c r="V398" s="66"/>
      <c r="W398" s="63" t="str">
        <f t="shared" ca="1" si="12"/>
        <v/>
      </c>
    </row>
    <row r="399" spans="22:29" ht="15.5" x14ac:dyDescent="0.35">
      <c r="V399" s="66"/>
      <c r="W399" s="63" t="str">
        <f t="shared" ca="1" si="12"/>
        <v/>
      </c>
    </row>
    <row r="400" spans="22:29" ht="15.5" x14ac:dyDescent="0.35">
      <c r="V400" s="66"/>
      <c r="W400" s="63" t="str">
        <f t="shared" ca="1" si="12"/>
        <v/>
      </c>
    </row>
    <row r="401" spans="22:23" ht="15.5" x14ac:dyDescent="0.35">
      <c r="V401" s="66"/>
      <c r="W401" s="63" t="str">
        <f t="shared" ca="1" si="12"/>
        <v/>
      </c>
    </row>
    <row r="402" spans="22:23" x14ac:dyDescent="0.35">
      <c r="V402" s="66"/>
      <c r="W402" s="64"/>
    </row>
    <row r="403" spans="22:23" x14ac:dyDescent="0.35">
      <c r="V403" s="66"/>
      <c r="W403" s="64"/>
    </row>
    <row r="404" spans="22:23" x14ac:dyDescent="0.35">
      <c r="V404" s="66"/>
      <c r="W404" s="64"/>
    </row>
  </sheetData>
  <sheetProtection algorithmName="SHA-512" hashValue="zxrQapdKWAarPgpX/6xqhaHudDNUdk5LhvgEuPNO3zQIWKCCFyk9jBrik8kX9Aeh0SsUx0cCrEdqJy0n6BIdcg==" saltValue="5ROdX3iYfA6LcUfKxK5Mbw==" spinCount="100000" sheet="1" objects="1" formatCells="0" formatColumns="0" selectLockedCells="1" sort="0"/>
  <mergeCells count="5">
    <mergeCell ref="V1:AC1"/>
    <mergeCell ref="A1:K1"/>
    <mergeCell ref="L1:N1"/>
    <mergeCell ref="O1:R1"/>
    <mergeCell ref="S1:U1"/>
  </mergeCells>
  <conditionalFormatting sqref="D9:D460">
    <cfRule type="duplicateValues" dxfId="1" priority="3"/>
  </conditionalFormatting>
  <conditionalFormatting sqref="D3:D8">
    <cfRule type="duplicateValues" dxfId="0" priority="1"/>
  </conditionalFormatting>
  <dataValidations count="13">
    <dataValidation type="list" allowBlank="1" showInputMessage="1" showErrorMessage="1" sqref="T1 T3:T1048576 O3:O1048576">
      <formula1>"Yes, No"</formula1>
    </dataValidation>
    <dataValidation type="list" allowBlank="1" showInputMessage="1" showErrorMessage="1" sqref="X3:X1048576">
      <formula1>"Onsite, Offsite, Unknown"</formula1>
    </dataValidation>
    <dataValidation type="list" allowBlank="1" showInputMessage="1" showErrorMessage="1" sqref="L3:L1048576 Y3:Z1048576">
      <formula1>"Yes, No, Unknown"</formula1>
    </dataValidation>
    <dataValidation type="list" allowBlank="1" showInputMessage="1" showErrorMessage="1" sqref="F3:F1048576">
      <formula1>"Male,Female, Undifferentiated, Unknown"</formula1>
    </dataValidation>
    <dataValidation type="list" allowBlank="1" showInputMessage="1" showErrorMessage="1" sqref="K3:K1048576">
      <formula1>"Single, Shared"</formula1>
    </dataValidation>
    <dataValidation type="list" allowBlank="1" showInputMessage="1" showErrorMessage="1" sqref="R484:R1048576">
      <formula1>"Influenza A, Influenza B, COVID-19, RSV, Other, Coinfection, Negative, Indeterminante, Invalid"</formula1>
    </dataValidation>
    <dataValidation type="list" allowBlank="1" showInputMessage="1" showErrorMessage="1" sqref="M3:M1048576">
      <formula1>"1,2,3,4,5+, Unknown"</formula1>
    </dataValidation>
    <dataValidation type="list" allowBlank="1" showInputMessage="1" showErrorMessage="1" sqref="Q462:Q1048576">
      <formula1>"RAT, NPswab, Other"</formula1>
    </dataValidation>
    <dataValidation type="list" allowBlank="1" showInputMessage="1" showErrorMessage="1" sqref="G3:G1048576">
      <formula1>"Complex Care/LTC, Assisted Living, Dementia"</formula1>
    </dataValidation>
    <dataValidation type="list" allowBlank="1" showInputMessage="1" showErrorMessage="1" sqref="Q3:Q461">
      <formula1>"PCR, RAT, POC, Other"</formula1>
    </dataValidation>
    <dataValidation type="list" allowBlank="1" showInputMessage="1" showErrorMessage="1" sqref="R405:R483">
      <formula1>"Influenza, COVID-19, Coinfection (COVID/Flu), Coinfection (Other), RSV, Other, Negative, Indeterminate, Invalid"</formula1>
    </dataValidation>
    <dataValidation type="list" allowBlank="1" showInputMessage="1" showErrorMessage="1" sqref="R3">
      <formula1>"Test Result Pending,Influenza, COVID-19, Coinfection (COVID/Flu), Coinfection (Other), RSV, Other, Negative, Indeterminate, Invalid"</formula1>
    </dataValidation>
    <dataValidation type="list" allowBlank="1" showInputMessage="1" showErrorMessage="1" sqref="R4:R404">
      <formula1>"Test Result Pending, Influenza, COVID-19, Coinfection (COVID/Flu), Coinfection (Other), RSV, Other, Negative, Indeterminate, Invalid"</formula1>
    </dataValidation>
  </dataValidations>
  <pageMargins left="0.7" right="0.7" top="0.75" bottom="0.75" header="0.3" footer="0.3"/>
  <pageSetup paperSize="5" scale="27" fitToHeight="0" orientation="landscape" horizontalDpi="90" verticalDpi="9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66"/>
  <sheetViews>
    <sheetView view="pageBreakPreview" zoomScale="60" zoomScaleNormal="60" workbookViewId="0">
      <selection activeCell="B22" sqref="B22"/>
    </sheetView>
  </sheetViews>
  <sheetFormatPr defaultRowHeight="14.5" x14ac:dyDescent="0.35"/>
  <cols>
    <col min="2" max="2" width="61.1796875" bestFit="1" customWidth="1"/>
    <col min="3" max="3" width="54.1796875" customWidth="1"/>
    <col min="4" max="4" width="46.453125" customWidth="1"/>
    <col min="5" max="5" width="32.453125" customWidth="1"/>
    <col min="6" max="6" width="59.1796875" style="6" bestFit="1" customWidth="1"/>
    <col min="8" max="12" width="8.81640625" style="6"/>
  </cols>
  <sheetData>
    <row r="1" spans="1:7" ht="18" x14ac:dyDescent="0.4">
      <c r="A1" s="124" t="s">
        <v>57</v>
      </c>
      <c r="B1" s="124"/>
      <c r="C1" s="124"/>
      <c r="D1" s="8"/>
      <c r="E1" s="8"/>
      <c r="F1" s="8"/>
      <c r="G1" s="8"/>
    </row>
    <row r="2" spans="1:7" s="6" customFormat="1" x14ac:dyDescent="0.35">
      <c r="A2" s="7"/>
      <c r="B2" s="9"/>
      <c r="C2" s="7"/>
      <c r="D2" s="7"/>
      <c r="E2" s="7"/>
      <c r="F2" s="7"/>
      <c r="G2" s="7"/>
    </row>
    <row r="3" spans="1:7" s="6" customFormat="1" ht="15.5" x14ac:dyDescent="0.35">
      <c r="A3" s="10"/>
      <c r="B3" s="10" t="s">
        <v>11</v>
      </c>
      <c r="C3" s="16">
        <f>'Facility Information'!C3</f>
        <v>0</v>
      </c>
      <c r="D3" s="12"/>
      <c r="E3" s="12"/>
      <c r="F3" s="7"/>
      <c r="G3" s="7"/>
    </row>
    <row r="4" spans="1:7" s="6" customFormat="1" ht="15.5" x14ac:dyDescent="0.35">
      <c r="A4" s="12"/>
      <c r="B4" s="12"/>
      <c r="C4" s="12"/>
      <c r="D4" s="12"/>
      <c r="E4" s="12"/>
      <c r="F4" s="7"/>
      <c r="G4" s="7"/>
    </row>
    <row r="5" spans="1:7" s="6" customFormat="1" ht="15.5" x14ac:dyDescent="0.35">
      <c r="A5" s="10" t="s">
        <v>58</v>
      </c>
      <c r="B5" s="12"/>
      <c r="C5" s="12"/>
      <c r="D5" s="12"/>
      <c r="E5" s="12"/>
      <c r="F5" s="7"/>
      <c r="G5" s="7"/>
    </row>
    <row r="6" spans="1:7" s="6" customFormat="1" ht="15.5" x14ac:dyDescent="0.35">
      <c r="A6" s="12"/>
      <c r="B6" s="12"/>
      <c r="C6" s="12"/>
      <c r="D6" s="12"/>
      <c r="E6" s="12"/>
      <c r="F6" s="7"/>
      <c r="G6" s="7"/>
    </row>
    <row r="7" spans="1:7" s="6" customFormat="1" ht="15.5" x14ac:dyDescent="0.35">
      <c r="A7" s="12"/>
      <c r="B7" s="10" t="s">
        <v>59</v>
      </c>
      <c r="C7" s="60"/>
      <c r="D7" s="12"/>
      <c r="E7" s="12"/>
      <c r="F7" s="7"/>
      <c r="G7" s="7"/>
    </row>
    <row r="8" spans="1:7" s="6" customFormat="1" ht="15.5" x14ac:dyDescent="0.35">
      <c r="A8" s="12"/>
      <c r="B8" s="12"/>
      <c r="C8" s="12"/>
      <c r="D8" s="12"/>
      <c r="E8" s="12"/>
      <c r="F8" s="7"/>
      <c r="G8" s="7"/>
    </row>
    <row r="9" spans="1:7" s="6" customFormat="1" ht="15.5" x14ac:dyDescent="0.35">
      <c r="A9" s="12"/>
      <c r="B9" s="10" t="s">
        <v>60</v>
      </c>
      <c r="C9" s="55"/>
      <c r="D9" s="12"/>
      <c r="E9" s="12"/>
      <c r="F9" s="7"/>
      <c r="G9" s="7"/>
    </row>
    <row r="10" spans="1:7" s="6" customFormat="1" ht="15.5" x14ac:dyDescent="0.35">
      <c r="A10" s="12"/>
      <c r="B10" s="12"/>
      <c r="C10" s="12"/>
      <c r="D10" s="12"/>
      <c r="E10" s="12"/>
      <c r="F10" s="7"/>
      <c r="G10" s="7"/>
    </row>
    <row r="11" spans="1:7" s="6" customFormat="1" ht="15.5" x14ac:dyDescent="0.35">
      <c r="A11" s="12"/>
      <c r="B11" s="10" t="s">
        <v>61</v>
      </c>
      <c r="C11" s="55"/>
      <c r="D11" s="12"/>
      <c r="E11" s="12"/>
      <c r="F11" s="7"/>
      <c r="G11" s="7"/>
    </row>
    <row r="12" spans="1:7" s="6" customFormat="1" ht="15.5" x14ac:dyDescent="0.35">
      <c r="A12" s="12"/>
      <c r="B12" s="10"/>
      <c r="C12" s="12"/>
      <c r="D12" s="12"/>
      <c r="E12" s="12"/>
      <c r="F12" s="7"/>
      <c r="G12" s="7"/>
    </row>
    <row r="13" spans="1:7" s="6" customFormat="1" ht="15.5" x14ac:dyDescent="0.35">
      <c r="A13" s="12"/>
      <c r="B13" s="10" t="s">
        <v>62</v>
      </c>
      <c r="C13" s="55"/>
      <c r="D13" s="12"/>
      <c r="E13" s="12"/>
      <c r="F13" s="7"/>
      <c r="G13" s="7"/>
    </row>
    <row r="14" spans="1:7" s="6" customFormat="1" ht="15.5" x14ac:dyDescent="0.35">
      <c r="A14" s="12"/>
      <c r="B14" s="12"/>
      <c r="C14" s="12"/>
      <c r="D14" s="12"/>
      <c r="E14" s="12"/>
      <c r="F14" s="7"/>
      <c r="G14" s="7"/>
    </row>
    <row r="15" spans="1:7" s="6" customFormat="1" ht="15.5" x14ac:dyDescent="0.35">
      <c r="A15" s="12"/>
      <c r="B15" s="10" t="s">
        <v>63</v>
      </c>
      <c r="C15" s="10" t="s">
        <v>64</v>
      </c>
      <c r="D15" s="18" t="s">
        <v>65</v>
      </c>
      <c r="E15" s="7"/>
      <c r="F15" s="7"/>
      <c r="G15" s="7"/>
    </row>
    <row r="16" spans="1:7" s="6" customFormat="1" ht="15.5" x14ac:dyDescent="0.35">
      <c r="A16" s="12"/>
      <c r="B16" s="11"/>
      <c r="C16" s="11"/>
      <c r="D16" s="11"/>
      <c r="E16" s="7"/>
      <c r="F16" s="7"/>
      <c r="G16" s="7"/>
    </row>
    <row r="17" spans="1:7" s="6" customFormat="1" ht="15.5" x14ac:dyDescent="0.35">
      <c r="A17" s="12"/>
      <c r="B17" s="13"/>
      <c r="C17" s="14"/>
      <c r="D17" s="7"/>
      <c r="E17" s="12"/>
      <c r="F17" s="7"/>
      <c r="G17" s="7"/>
    </row>
    <row r="18" spans="1:7" s="6" customFormat="1" ht="15.5" x14ac:dyDescent="0.35">
      <c r="A18" s="12"/>
      <c r="B18" s="12"/>
      <c r="C18" s="12"/>
      <c r="D18" s="12"/>
      <c r="E18" s="12"/>
      <c r="F18" s="7"/>
      <c r="G18" s="7"/>
    </row>
    <row r="19" spans="1:7" s="6" customFormat="1" ht="15.5" x14ac:dyDescent="0.35">
      <c r="A19" s="10" t="s">
        <v>66</v>
      </c>
      <c r="B19" s="12"/>
      <c r="C19" s="12"/>
      <c r="D19" s="12"/>
      <c r="E19" s="12"/>
      <c r="F19" s="7"/>
      <c r="G19" s="7"/>
    </row>
    <row r="20" spans="1:7" ht="15.5" x14ac:dyDescent="0.35">
      <c r="A20" s="12"/>
      <c r="B20" s="12"/>
      <c r="C20" s="12"/>
      <c r="D20" s="12"/>
      <c r="E20" s="12"/>
      <c r="F20" s="7"/>
      <c r="G20" s="7"/>
    </row>
    <row r="21" spans="1:7" ht="37.5" customHeight="1" x14ac:dyDescent="0.35">
      <c r="A21" s="12"/>
      <c r="B21" s="10" t="s">
        <v>67</v>
      </c>
      <c r="C21" s="10" t="s">
        <v>68</v>
      </c>
      <c r="D21" s="17" t="s">
        <v>69</v>
      </c>
      <c r="E21" s="15" t="s">
        <v>70</v>
      </c>
      <c r="F21" s="15" t="s">
        <v>71</v>
      </c>
      <c r="G21" s="7"/>
    </row>
    <row r="22" spans="1:7" ht="15.5" x14ac:dyDescent="0.35">
      <c r="A22" s="12"/>
      <c r="B22" s="11"/>
      <c r="C22" s="11"/>
      <c r="D22" s="56"/>
      <c r="E22" s="55"/>
      <c r="F22" s="57"/>
      <c r="G22" s="7"/>
    </row>
    <row r="23" spans="1:7" ht="15.5" x14ac:dyDescent="0.35">
      <c r="A23" s="12"/>
      <c r="B23" s="12"/>
      <c r="C23" s="12"/>
      <c r="D23" s="12"/>
      <c r="E23" s="12"/>
      <c r="F23" s="7"/>
      <c r="G23" s="7"/>
    </row>
    <row r="24" spans="1:7" ht="31.5" customHeight="1" x14ac:dyDescent="0.35">
      <c r="A24" s="12"/>
      <c r="B24" s="10" t="s">
        <v>67</v>
      </c>
      <c r="C24" s="10" t="s">
        <v>68</v>
      </c>
      <c r="D24" s="15" t="s">
        <v>69</v>
      </c>
      <c r="E24" s="15" t="s">
        <v>70</v>
      </c>
      <c r="F24" s="15" t="s">
        <v>71</v>
      </c>
      <c r="G24" s="7"/>
    </row>
    <row r="25" spans="1:7" ht="15.5" x14ac:dyDescent="0.35">
      <c r="A25" s="12"/>
      <c r="B25" s="11"/>
      <c r="C25" s="11"/>
      <c r="D25" s="56"/>
      <c r="E25" s="56"/>
      <c r="F25" s="57"/>
      <c r="G25" s="7"/>
    </row>
    <row r="26" spans="1:7" ht="15.5" x14ac:dyDescent="0.35">
      <c r="A26" s="12"/>
      <c r="B26" s="12"/>
      <c r="C26" s="12"/>
      <c r="D26" s="12"/>
      <c r="E26" s="12"/>
      <c r="F26" s="7"/>
      <c r="G26" s="7"/>
    </row>
    <row r="27" spans="1:7" ht="36.65" customHeight="1" x14ac:dyDescent="0.35">
      <c r="A27" s="12"/>
      <c r="B27" s="10" t="s">
        <v>67</v>
      </c>
      <c r="C27" s="10" t="s">
        <v>68</v>
      </c>
      <c r="D27" s="15" t="s">
        <v>69</v>
      </c>
      <c r="E27" s="15" t="s">
        <v>70</v>
      </c>
      <c r="F27" s="15" t="s">
        <v>71</v>
      </c>
      <c r="G27" s="7"/>
    </row>
    <row r="28" spans="1:7" ht="15.5" x14ac:dyDescent="0.35">
      <c r="A28" s="12"/>
      <c r="B28" s="11"/>
      <c r="C28" s="11"/>
      <c r="D28" s="55"/>
      <c r="E28" s="56"/>
      <c r="F28" s="57"/>
      <c r="G28" s="7"/>
    </row>
    <row r="29" spans="1:7" ht="15.5" x14ac:dyDescent="0.35">
      <c r="A29" s="12"/>
      <c r="B29" s="12"/>
      <c r="C29" s="12"/>
      <c r="D29" s="12"/>
      <c r="E29" s="12"/>
      <c r="F29" s="7"/>
      <c r="G29" s="7"/>
    </row>
    <row r="30" spans="1:7" ht="41.5" customHeight="1" x14ac:dyDescent="0.35">
      <c r="A30" s="12"/>
      <c r="B30" s="10" t="s">
        <v>67</v>
      </c>
      <c r="C30" s="10" t="s">
        <v>68</v>
      </c>
      <c r="D30" s="15" t="s">
        <v>69</v>
      </c>
      <c r="E30" s="15" t="s">
        <v>70</v>
      </c>
      <c r="F30" s="15" t="s">
        <v>71</v>
      </c>
      <c r="G30" s="7"/>
    </row>
    <row r="31" spans="1:7" ht="15.5" x14ac:dyDescent="0.35">
      <c r="A31" s="12"/>
      <c r="B31" s="11"/>
      <c r="C31" s="11"/>
      <c r="D31" s="56"/>
      <c r="E31" s="56"/>
      <c r="F31" s="57"/>
      <c r="G31" s="7"/>
    </row>
    <row r="32" spans="1:7" ht="15.5" x14ac:dyDescent="0.35">
      <c r="A32" s="12"/>
      <c r="B32" s="12"/>
      <c r="C32" s="12"/>
      <c r="D32" s="12"/>
      <c r="E32" s="12"/>
      <c r="F32" s="7"/>
      <c r="G32" s="7"/>
    </row>
    <row r="33" spans="1:7" ht="31" x14ac:dyDescent="0.35">
      <c r="A33" s="12"/>
      <c r="B33" s="10" t="s">
        <v>67</v>
      </c>
      <c r="C33" s="10" t="s">
        <v>68</v>
      </c>
      <c r="D33" s="15" t="s">
        <v>69</v>
      </c>
      <c r="E33" s="15" t="s">
        <v>70</v>
      </c>
      <c r="F33" s="15" t="s">
        <v>71</v>
      </c>
      <c r="G33" s="7"/>
    </row>
    <row r="34" spans="1:7" ht="15.5" x14ac:dyDescent="0.35">
      <c r="A34" s="12"/>
      <c r="B34" s="11"/>
      <c r="C34" s="11"/>
      <c r="D34" s="56"/>
      <c r="E34" s="56"/>
      <c r="F34" s="58"/>
      <c r="G34" s="7"/>
    </row>
    <row r="35" spans="1:7" ht="15.5" x14ac:dyDescent="0.35">
      <c r="A35" s="20"/>
      <c r="B35" s="13"/>
      <c r="C35" s="13"/>
      <c r="D35" s="13"/>
      <c r="E35" s="13"/>
      <c r="F35" s="21"/>
      <c r="G35" s="7"/>
    </row>
    <row r="36" spans="1:7" s="6" customFormat="1" ht="31" x14ac:dyDescent="0.35">
      <c r="A36" s="20"/>
      <c r="B36" s="10" t="s">
        <v>67</v>
      </c>
      <c r="C36" s="10" t="s">
        <v>68</v>
      </c>
      <c r="D36" s="15" t="s">
        <v>69</v>
      </c>
      <c r="E36" s="15" t="s">
        <v>70</v>
      </c>
      <c r="F36" s="15" t="s">
        <v>71</v>
      </c>
      <c r="G36" s="7"/>
    </row>
    <row r="37" spans="1:7" s="6" customFormat="1" ht="15.5" x14ac:dyDescent="0.35">
      <c r="A37" s="13"/>
      <c r="B37" s="11"/>
      <c r="C37" s="11"/>
      <c r="D37" s="56"/>
      <c r="E37" s="56"/>
      <c r="F37" s="57"/>
      <c r="G37" s="7"/>
    </row>
    <row r="38" spans="1:7" s="6" customFormat="1" ht="15.5" x14ac:dyDescent="0.35">
      <c r="A38" s="13"/>
      <c r="B38" s="13"/>
      <c r="C38" s="13"/>
      <c r="D38" s="13"/>
      <c r="E38" s="13"/>
      <c r="F38" s="21"/>
      <c r="G38" s="7"/>
    </row>
    <row r="39" spans="1:7" s="6" customFormat="1" ht="31" x14ac:dyDescent="0.35">
      <c r="A39" s="13"/>
      <c r="B39" s="10" t="s">
        <v>67</v>
      </c>
      <c r="C39" s="10" t="s">
        <v>68</v>
      </c>
      <c r="D39" s="15" t="s">
        <v>69</v>
      </c>
      <c r="E39" s="15" t="s">
        <v>70</v>
      </c>
      <c r="F39" s="15" t="s">
        <v>71</v>
      </c>
      <c r="G39" s="7"/>
    </row>
    <row r="40" spans="1:7" s="6" customFormat="1" ht="15.5" x14ac:dyDescent="0.35">
      <c r="A40" s="13"/>
      <c r="B40" s="11"/>
      <c r="C40" s="11"/>
      <c r="D40" s="56"/>
      <c r="E40" s="56"/>
      <c r="F40" s="57"/>
      <c r="G40" s="7"/>
    </row>
    <row r="41" spans="1:7" s="6" customFormat="1" ht="15.5" x14ac:dyDescent="0.35">
      <c r="A41" s="13"/>
      <c r="B41" s="13"/>
      <c r="C41" s="13"/>
      <c r="D41" s="13"/>
      <c r="E41" s="13"/>
      <c r="F41" s="21"/>
      <c r="G41" s="7"/>
    </row>
    <row r="42" spans="1:7" s="6" customFormat="1" ht="31" x14ac:dyDescent="0.35">
      <c r="A42" s="13"/>
      <c r="B42" s="10" t="s">
        <v>67</v>
      </c>
      <c r="C42" s="10" t="s">
        <v>68</v>
      </c>
      <c r="D42" s="15" t="s">
        <v>69</v>
      </c>
      <c r="E42" s="15" t="s">
        <v>70</v>
      </c>
      <c r="F42" s="15" t="s">
        <v>71</v>
      </c>
      <c r="G42" s="7"/>
    </row>
    <row r="43" spans="1:7" s="6" customFormat="1" ht="15.5" x14ac:dyDescent="0.35">
      <c r="A43" s="13"/>
      <c r="B43" s="11"/>
      <c r="C43" s="11"/>
      <c r="D43" s="56"/>
      <c r="E43" s="56"/>
      <c r="F43" s="57"/>
      <c r="G43" s="7"/>
    </row>
    <row r="44" spans="1:7" s="6" customFormat="1" ht="15.5" x14ac:dyDescent="0.35">
      <c r="A44" s="13"/>
      <c r="B44" s="13"/>
      <c r="C44" s="13"/>
      <c r="D44" s="13"/>
      <c r="E44" s="13"/>
      <c r="F44" s="21"/>
      <c r="G44" s="7"/>
    </row>
    <row r="45" spans="1:7" s="6" customFormat="1" x14ac:dyDescent="0.35">
      <c r="A45" s="7"/>
      <c r="B45" s="7"/>
      <c r="C45" s="7"/>
      <c r="D45" s="7"/>
      <c r="E45" s="7"/>
      <c r="F45" s="7"/>
      <c r="G45" s="7"/>
    </row>
    <row r="46" spans="1:7" s="6" customFormat="1" x14ac:dyDescent="0.35"/>
    <row r="47" spans="1:7" s="6" customFormat="1" x14ac:dyDescent="0.35"/>
    <row r="48" spans="1:7" s="6" customFormat="1" x14ac:dyDescent="0.35"/>
    <row r="49" s="6" customFormat="1" x14ac:dyDescent="0.35"/>
    <row r="50" s="6" customFormat="1" x14ac:dyDescent="0.35"/>
    <row r="51" s="6" customFormat="1" x14ac:dyDescent="0.35"/>
    <row r="52" s="6" customFormat="1" x14ac:dyDescent="0.35"/>
    <row r="53" s="6" customFormat="1" x14ac:dyDescent="0.35"/>
    <row r="54" s="6" customFormat="1" x14ac:dyDescent="0.35"/>
    <row r="55" s="6" customFormat="1" x14ac:dyDescent="0.35"/>
    <row r="56" s="6" customFormat="1" x14ac:dyDescent="0.35"/>
    <row r="57" s="6" customFormat="1" x14ac:dyDescent="0.35"/>
    <row r="58" s="6" customFormat="1" x14ac:dyDescent="0.35"/>
    <row r="59" s="6" customFormat="1" x14ac:dyDescent="0.35"/>
    <row r="60" s="6" customFormat="1" x14ac:dyDescent="0.35"/>
    <row r="61" s="6" customFormat="1" x14ac:dyDescent="0.35"/>
    <row r="62" s="6" customFormat="1" x14ac:dyDescent="0.35"/>
    <row r="63" s="6" customFormat="1" x14ac:dyDescent="0.35"/>
    <row r="64" s="6" customFormat="1" x14ac:dyDescent="0.35"/>
    <row r="65" s="6" customFormat="1" x14ac:dyDescent="0.35"/>
    <row r="66" s="6" customFormat="1" x14ac:dyDescent="0.35"/>
  </sheetData>
  <mergeCells count="1">
    <mergeCell ref="A1:C1"/>
  </mergeCells>
  <dataValidations count="2">
    <dataValidation type="list" allowBlank="1" showInputMessage="1" showErrorMessage="1" sqref="C16">
      <formula1>"Influenza A, Influenza B, Influenza A&amp;B, COVID, Influenza &amp; COVID, RSV, Other"</formula1>
    </dataValidation>
    <dataValidation type="list" allowBlank="1" showInputMessage="1" showErrorMessage="1" sqref="B16">
      <formula1>"Suspect, Pending, Confirmed"</formula1>
    </dataValidation>
  </dataValidations>
  <pageMargins left="0.7" right="0.7" top="0.75" bottom="0.75" header="0.3" footer="0.3"/>
  <pageSetup orientation="portrait" horizontalDpi="90" verticalDpi="9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7BCFD00AE6144C8EC94A5BD68B2772" ma:contentTypeVersion="0" ma:contentTypeDescription="Create a new document." ma:contentTypeScope="" ma:versionID="e06a7e880b72410473f0c4d6fe74f4a6">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C913C2-4866-4704-A04B-A395B25D5825}">
  <ds:schemaRefs>
    <ds:schemaRef ds:uri="http://schemas.microsoft.com/sharepoint/v3/contenttype/forms"/>
  </ds:schemaRefs>
</ds:datastoreItem>
</file>

<file path=customXml/itemProps2.xml><?xml version="1.0" encoding="utf-8"?>
<ds:datastoreItem xmlns:ds="http://schemas.openxmlformats.org/officeDocument/2006/customXml" ds:itemID="{238BFBC7-F67F-492E-BAB2-90B436878298}">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7BF49F3-A131-48BC-B23B-C01C6596C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User Guide</vt:lpstr>
      <vt:lpstr>Case Summary</vt:lpstr>
      <vt:lpstr>Facility Information</vt:lpstr>
      <vt:lpstr>Case Tracking Sheet</vt:lpstr>
      <vt:lpstr>Outbreak Details</vt:lpstr>
    </vt:vector>
  </TitlesOfParts>
  <Manager/>
  <Company>BC Clinical and Support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Nwosu, Andrea</dc:creator>
  <cp:keywords/>
  <dc:description/>
  <cp:lastModifiedBy>Broeren, Cheryl</cp:lastModifiedBy>
  <cp:revision/>
  <dcterms:created xsi:type="dcterms:W3CDTF">2022-07-29T21:29:46Z</dcterms:created>
  <dcterms:modified xsi:type="dcterms:W3CDTF">2022-12-01T23:42:55Z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0x0101006E7BCFD00AE6144C8EC94A5BD68B2772</vt:lpwstr>
  </property>
</Properties>
</file>